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codeName="Questa_cartella_di_lavoro"/>
  <mc:AlternateContent xmlns:mc="http://schemas.openxmlformats.org/markup-compatibility/2006">
    <mc:Choice Requires="x15">
      <x15ac:absPath xmlns:x15ac="http://schemas.microsoft.com/office/spreadsheetml/2010/11/ac" url="C:\Users\nives_b\Desktop\PIANO ANTICORRUZIONE 2018\"/>
    </mc:Choice>
  </mc:AlternateContent>
  <workbookProtection workbookPassword="B9B0" lockStructure="1"/>
  <bookViews>
    <workbookView xWindow="0" yWindow="0" windowWidth="22950" windowHeight="8805" activeTab="2"/>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 hidden="1">'Indice Schede'!$G$12:$G$59</definedName>
    <definedName name="_xlcn.WorksheetConnection_IndiceSchedeN10R63" hidden="1">'Indice Schede'!$O$11:$S$64</definedName>
    <definedName name="_xlcn.WorksheetConnection_RISCHIO2.xlsxIndiceSchedeF10F58"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62913"/>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57" i="1" l="1"/>
  <c r="F49" i="1"/>
  <c r="F41" i="1"/>
  <c r="F24" i="1"/>
  <c r="E64" i="1"/>
  <c r="D64" i="1"/>
  <c r="C64" i="1"/>
  <c r="D63" i="1"/>
  <c r="C63" i="1"/>
  <c r="D62" i="1"/>
  <c r="E62" i="1" s="1"/>
  <c r="C62" i="1"/>
  <c r="D61" i="1"/>
  <c r="F61" i="1" s="1"/>
  <c r="C61" i="1"/>
  <c r="D60" i="1"/>
  <c r="E60" i="1" s="1"/>
  <c r="C60" i="1"/>
  <c r="D59" i="1"/>
  <c r="C59" i="1"/>
  <c r="D58" i="1"/>
  <c r="C58" i="1"/>
  <c r="D57" i="1"/>
  <c r="C57" i="1"/>
  <c r="D56" i="1"/>
  <c r="C56" i="1"/>
  <c r="D55" i="1"/>
  <c r="C55" i="1"/>
  <c r="D54" i="1"/>
  <c r="C54" i="1"/>
  <c r="D53" i="1"/>
  <c r="F53" i="1" s="1"/>
  <c r="C53" i="1"/>
  <c r="D52" i="1"/>
  <c r="C52" i="1"/>
  <c r="D51" i="1"/>
  <c r="C51" i="1"/>
  <c r="D50" i="1"/>
  <c r="C50" i="1"/>
  <c r="D49" i="1"/>
  <c r="C49" i="1"/>
  <c r="D48" i="1"/>
  <c r="C48" i="1"/>
  <c r="D47" i="1"/>
  <c r="C47" i="1"/>
  <c r="D46" i="1"/>
  <c r="C46" i="1"/>
  <c r="D45" i="1"/>
  <c r="F45" i="1" s="1"/>
  <c r="C45" i="1"/>
  <c r="D44" i="1"/>
  <c r="C44" i="1"/>
  <c r="D43" i="1"/>
  <c r="C43" i="1"/>
  <c r="D42" i="1"/>
  <c r="C42" i="1"/>
  <c r="D41" i="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E63" i="1"/>
  <c r="H63" i="1" s="1"/>
  <c r="F17" i="1"/>
  <c r="F21" i="1"/>
  <c r="F25" i="1"/>
  <c r="F29" i="1"/>
  <c r="F33" i="1"/>
  <c r="F37" i="1"/>
  <c r="F42" i="1"/>
  <c r="F46" i="1"/>
  <c r="F50" i="1"/>
  <c r="F54" i="1"/>
  <c r="F58" i="1"/>
  <c r="F62" i="1"/>
  <c r="B17" i="1"/>
  <c r="B23" i="1"/>
  <c r="B31" i="1"/>
  <c r="B37" i="1"/>
  <c r="B43" i="1"/>
  <c r="B47" i="1"/>
  <c r="B51" i="1"/>
  <c r="B57" i="1"/>
  <c r="G61" i="1"/>
  <c r="B61" i="1"/>
  <c r="G12" i="1"/>
  <c r="B12" i="1"/>
  <c r="B14" i="1"/>
  <c r="B16" i="1"/>
  <c r="B18" i="1"/>
  <c r="B20" i="1"/>
  <c r="B22" i="1"/>
  <c r="B24" i="1"/>
  <c r="B26" i="1"/>
  <c r="B28" i="1"/>
  <c r="B30" i="1"/>
  <c r="B32" i="1"/>
  <c r="B34" i="1"/>
  <c r="B36" i="1"/>
  <c r="B38" i="1"/>
  <c r="B42" i="1"/>
  <c r="B44" i="1"/>
  <c r="B46" i="1"/>
  <c r="B48" i="1"/>
  <c r="B50" i="1"/>
  <c r="B52" i="1"/>
  <c r="B54" i="1"/>
  <c r="B56" i="1"/>
  <c r="B58" i="1"/>
  <c r="G60" i="1"/>
  <c r="B60" i="1"/>
  <c r="G62" i="1"/>
  <c r="B62" i="1"/>
  <c r="G64" i="1"/>
  <c r="B64" i="1"/>
  <c r="F43" i="1"/>
  <c r="F47" i="1"/>
  <c r="F51" i="1"/>
  <c r="F55" i="1"/>
  <c r="F59" i="1"/>
  <c r="F63" i="1"/>
  <c r="B15" i="1"/>
  <c r="B21" i="1"/>
  <c r="B29" i="1"/>
  <c r="B35" i="1"/>
  <c r="B41" i="1"/>
  <c r="B45" i="1"/>
  <c r="B55" i="1"/>
  <c r="G63" i="1"/>
  <c r="B63" i="1"/>
  <c r="M60" i="1"/>
  <c r="H60" i="1"/>
  <c r="H62" i="1"/>
  <c r="H64" i="1"/>
  <c r="E61" i="1"/>
  <c r="H61" i="1" s="1"/>
  <c r="F15" i="1"/>
  <c r="F19" i="1"/>
  <c r="F23" i="1"/>
  <c r="F27" i="1"/>
  <c r="F31" i="1"/>
  <c r="F35" i="1"/>
  <c r="F39" i="1"/>
  <c r="F44" i="1"/>
  <c r="F48" i="1"/>
  <c r="F52" i="1"/>
  <c r="F56" i="1"/>
  <c r="F60" i="1"/>
  <c r="F64" i="1"/>
  <c r="F13" i="1"/>
  <c r="B40" i="1"/>
  <c r="F40" i="1"/>
  <c r="F12" i="1"/>
  <c r="U62" i="1"/>
  <c r="V62" i="1" s="1"/>
  <c r="J62" i="1"/>
  <c r="I60" i="1"/>
  <c r="O61" i="1"/>
  <c r="R62" i="1"/>
  <c r="P64" i="1"/>
  <c r="I62"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4" i="56" l="1"/>
  <c r="B40" i="57"/>
  <c r="B40" i="55"/>
  <c r="B44" i="58"/>
  <c r="B44" i="55"/>
  <c r="B40" i="56"/>
  <c r="B44" i="57"/>
  <c r="B40" i="58"/>
  <c r="I63" i="1"/>
  <c r="U61" i="1"/>
  <c r="V61" i="1" s="1"/>
  <c r="O62" i="1"/>
  <c r="P62" i="1"/>
  <c r="Q62" i="1"/>
  <c r="S62" i="1"/>
  <c r="J60" i="1"/>
  <c r="I61" i="1"/>
  <c r="R61" i="1"/>
  <c r="R63" i="1"/>
  <c r="J61" i="1"/>
  <c r="S61" i="1"/>
  <c r="U60" i="1"/>
  <c r="V60" i="1" s="1"/>
  <c r="S60" i="1"/>
  <c r="P60" i="1"/>
  <c r="Q61" i="1"/>
  <c r="O64" i="1"/>
  <c r="U64" i="1"/>
  <c r="V64" i="1" s="1"/>
  <c r="Q64" i="1"/>
  <c r="M61" i="1"/>
  <c r="P61" i="1"/>
  <c r="S64" i="1"/>
  <c r="U63" i="1"/>
  <c r="V63" i="1" s="1"/>
  <c r="M14" i="1"/>
  <c r="G14" i="1" s="1"/>
  <c r="M62" i="1"/>
  <c r="M13" i="1"/>
  <c r="G13" i="1" s="1"/>
  <c r="M63" i="1"/>
  <c r="M64" i="1"/>
  <c r="J64" i="1"/>
  <c r="Q60" i="1"/>
  <c r="R60" i="1"/>
  <c r="O60" i="1"/>
  <c r="J63" i="1"/>
  <c r="Q63" i="1"/>
  <c r="R64" i="1"/>
  <c r="I64" i="1"/>
  <c r="P63" i="1"/>
  <c r="O63" i="1"/>
  <c r="S63" i="1"/>
  <c r="B2" i="58"/>
  <c r="B2" i="56"/>
  <c r="B2" i="57"/>
  <c r="B2" i="55"/>
  <c r="B2" i="54"/>
  <c r="B24" i="58"/>
  <c r="B24" i="57"/>
  <c r="B24" i="56"/>
  <c r="B24" i="55"/>
  <c r="B40" i="54"/>
  <c r="B44" i="54"/>
  <c r="B24" i="54"/>
  <c r="M16" i="1" l="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23" i="47"/>
  <c r="B20" i="47"/>
  <c r="B17" i="47"/>
  <c r="B14" i="47"/>
  <c r="B11" i="47"/>
  <c r="B8" i="47"/>
  <c r="B39" i="46"/>
  <c r="B36" i="46"/>
  <c r="B33" i="46"/>
  <c r="B30" i="46"/>
  <c r="B40" i="46" s="1"/>
  <c r="B23" i="46"/>
  <c r="B20" i="46"/>
  <c r="B17" i="46"/>
  <c r="B14" i="46"/>
  <c r="B11" i="46"/>
  <c r="B8" i="46"/>
  <c r="B39" i="45"/>
  <c r="B36" i="45"/>
  <c r="B33" i="45"/>
  <c r="B30" i="45"/>
  <c r="B23" i="45"/>
  <c r="B20" i="45"/>
  <c r="B17" i="45"/>
  <c r="B14" i="45"/>
  <c r="B11" i="45"/>
  <c r="B8" i="45"/>
  <c r="B39" i="44"/>
  <c r="B36" i="44"/>
  <c r="B33" i="44"/>
  <c r="B30" i="44"/>
  <c r="B40" i="44" s="1"/>
  <c r="B23" i="44"/>
  <c r="B20" i="44"/>
  <c r="B17" i="44"/>
  <c r="B14" i="44"/>
  <c r="B11" i="44"/>
  <c r="B8" i="44"/>
  <c r="B39" i="43"/>
  <c r="B36" i="43"/>
  <c r="B33" i="43"/>
  <c r="B30" i="43"/>
  <c r="B23" i="43"/>
  <c r="B20" i="43"/>
  <c r="B17" i="43"/>
  <c r="B14" i="43"/>
  <c r="B11" i="43"/>
  <c r="B8" i="43"/>
  <c r="B39" i="42"/>
  <c r="B36" i="42"/>
  <c r="B33" i="42"/>
  <c r="B30" i="42"/>
  <c r="B40" i="42" s="1"/>
  <c r="B23" i="42"/>
  <c r="B20" i="42"/>
  <c r="B17" i="42"/>
  <c r="B14" i="42"/>
  <c r="B11" i="42"/>
  <c r="B8" i="42"/>
  <c r="B39" i="41"/>
  <c r="B36" i="41"/>
  <c r="B33" i="41"/>
  <c r="B30" i="41"/>
  <c r="B23" i="41"/>
  <c r="B20" i="41"/>
  <c r="B17" i="41"/>
  <c r="B14" i="41"/>
  <c r="B11" i="41"/>
  <c r="B8" i="41"/>
  <c r="B39" i="40"/>
  <c r="B36" i="40"/>
  <c r="B33" i="40"/>
  <c r="B30" i="40"/>
  <c r="B40" i="40" s="1"/>
  <c r="B23" i="40"/>
  <c r="B20" i="40"/>
  <c r="B17" i="40"/>
  <c r="B14" i="40"/>
  <c r="B11" i="40"/>
  <c r="B8" i="40"/>
  <c r="B39" i="39"/>
  <c r="B36" i="39"/>
  <c r="B33" i="39"/>
  <c r="B30" i="39"/>
  <c r="B23" i="39"/>
  <c r="B20" i="39"/>
  <c r="B17" i="39"/>
  <c r="B14" i="39"/>
  <c r="B11" i="39"/>
  <c r="B8" i="39"/>
  <c r="B39" i="38"/>
  <c r="B36" i="38"/>
  <c r="B33" i="38"/>
  <c r="B30" i="38"/>
  <c r="B40" i="38" s="1"/>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40" i="31" s="1"/>
  <c r="B23" i="31"/>
  <c r="B20" i="31"/>
  <c r="B17" i="31"/>
  <c r="B14" i="31"/>
  <c r="B11" i="31"/>
  <c r="B8" i="31"/>
  <c r="B39" i="30"/>
  <c r="B36" i="30"/>
  <c r="B33" i="30"/>
  <c r="B30" i="30"/>
  <c r="B23" i="30"/>
  <c r="B20" i="30"/>
  <c r="B17" i="30"/>
  <c r="B14" i="30"/>
  <c r="B11" i="30"/>
  <c r="B8" i="30"/>
  <c r="B39" i="29"/>
  <c r="B36" i="29"/>
  <c r="B33" i="29"/>
  <c r="B30" i="29"/>
  <c r="B40" i="29" s="1"/>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9" i="25"/>
  <c r="B36" i="25"/>
  <c r="B33" i="25"/>
  <c r="B30" i="25"/>
  <c r="B23" i="25"/>
  <c r="B20" i="25"/>
  <c r="B17" i="25"/>
  <c r="B14" i="25"/>
  <c r="B11" i="25"/>
  <c r="B8"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40" i="18" s="1"/>
  <c r="B23" i="18"/>
  <c r="B20" i="18"/>
  <c r="B17" i="18"/>
  <c r="B14" i="18"/>
  <c r="B11" i="18"/>
  <c r="B8" i="18"/>
  <c r="B39" i="17"/>
  <c r="B36" i="17"/>
  <c r="B33" i="17"/>
  <c r="B30" i="17"/>
  <c r="B23" i="17"/>
  <c r="B20" i="17"/>
  <c r="B17" i="17"/>
  <c r="B14" i="17"/>
  <c r="B11" i="17"/>
  <c r="B8" i="17"/>
  <c r="B39" i="16"/>
  <c r="B36" i="16"/>
  <c r="B33" i="16"/>
  <c r="B30" i="16"/>
  <c r="B40" i="16" s="1"/>
  <c r="B23" i="16"/>
  <c r="B20" i="16"/>
  <c r="B17" i="16"/>
  <c r="B14" i="16"/>
  <c r="B11" i="16"/>
  <c r="B8" i="16"/>
  <c r="B39" i="15"/>
  <c r="B36" i="15"/>
  <c r="B33" i="15"/>
  <c r="B30" i="15"/>
  <c r="B23" i="15"/>
  <c r="B20" i="15"/>
  <c r="B17" i="15"/>
  <c r="B14" i="15"/>
  <c r="B11" i="15"/>
  <c r="B8" i="15"/>
  <c r="B39" i="14"/>
  <c r="B36" i="14"/>
  <c r="B33" i="14"/>
  <c r="B30" i="14"/>
  <c r="B40" i="14" s="1"/>
  <c r="B23" i="14"/>
  <c r="B20" i="14"/>
  <c r="B17" i="14"/>
  <c r="B14" i="14"/>
  <c r="B11" i="14"/>
  <c r="B8" i="14"/>
  <c r="B39" i="13"/>
  <c r="B36" i="13"/>
  <c r="B33" i="13"/>
  <c r="B30" i="13"/>
  <c r="B23" i="13"/>
  <c r="B20" i="13"/>
  <c r="B17" i="13"/>
  <c r="B14" i="13"/>
  <c r="B11" i="13"/>
  <c r="B8" i="13"/>
  <c r="B39" i="12"/>
  <c r="B36" i="12"/>
  <c r="B33" i="12"/>
  <c r="B30" i="12"/>
  <c r="B40" i="12" s="1"/>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B24" i="15" l="1"/>
  <c r="B24" i="35"/>
  <c r="B24" i="8"/>
  <c r="B40" i="9"/>
  <c r="B40" i="11"/>
  <c r="B40" i="24"/>
  <c r="B40" i="26"/>
  <c r="B40" i="28"/>
  <c r="B40" i="30"/>
  <c r="B40" i="35"/>
  <c r="B40" i="39"/>
  <c r="B40" i="47"/>
  <c r="B44" i="35"/>
  <c r="E42" i="1" s="1"/>
  <c r="B40" i="32"/>
  <c r="M17" i="1"/>
  <c r="G17" i="1" s="1"/>
  <c r="B40" i="52"/>
  <c r="B24" i="52"/>
  <c r="B44" i="52" s="1"/>
  <c r="E59" i="1" s="1"/>
  <c r="B40" i="51"/>
  <c r="B24" i="51"/>
  <c r="B44" i="51" s="1"/>
  <c r="E58" i="1" s="1"/>
  <c r="B40" i="50"/>
  <c r="B24" i="50"/>
  <c r="B40" i="49"/>
  <c r="B24" i="49"/>
  <c r="B44" i="49" s="1"/>
  <c r="E56" i="1" s="1"/>
  <c r="B40" i="48"/>
  <c r="B24" i="48"/>
  <c r="B24" i="47"/>
  <c r="B44" i="46"/>
  <c r="E53" i="1" s="1"/>
  <c r="B24" i="46"/>
  <c r="B40" i="45"/>
  <c r="B24" i="45"/>
  <c r="B44" i="45" s="1"/>
  <c r="E52" i="1" s="1"/>
  <c r="B24" i="44"/>
  <c r="B44" i="44" s="1"/>
  <c r="E51" i="1" s="1"/>
  <c r="B40" i="43"/>
  <c r="B24" i="43"/>
  <c r="B44" i="43" s="1"/>
  <c r="E50" i="1" s="1"/>
  <c r="B44" i="42"/>
  <c r="E49" i="1" s="1"/>
  <c r="B24" i="42"/>
  <c r="B40" i="41"/>
  <c r="B24" i="41"/>
  <c r="B44" i="41" s="1"/>
  <c r="E48" i="1" s="1"/>
  <c r="B24" i="40"/>
  <c r="B44" i="40" s="1"/>
  <c r="E47" i="1" s="1"/>
  <c r="B24" i="39"/>
  <c r="B44" i="39" s="1"/>
  <c r="E46" i="1" s="1"/>
  <c r="B24" i="38"/>
  <c r="B44" i="38" s="1"/>
  <c r="E45" i="1" s="1"/>
  <c r="B40" i="37"/>
  <c r="B24" i="37"/>
  <c r="B40" i="36"/>
  <c r="B24" i="36"/>
  <c r="B44" i="36" s="1"/>
  <c r="E43" i="1" s="1"/>
  <c r="B40" i="34"/>
  <c r="B24" i="34"/>
  <c r="B44" i="34" s="1"/>
  <c r="E41" i="1" s="1"/>
  <c r="B24" i="32"/>
  <c r="B44" i="32" s="1"/>
  <c r="E40" i="1" s="1"/>
  <c r="B44" i="31"/>
  <c r="E39" i="1" s="1"/>
  <c r="B24" i="31"/>
  <c r="B24" i="30"/>
  <c r="B44" i="30" s="1"/>
  <c r="E38" i="1" s="1"/>
  <c r="B24" i="29"/>
  <c r="B44" i="29" s="1"/>
  <c r="E37" i="1" s="1"/>
  <c r="B24" i="28"/>
  <c r="B40" i="27"/>
  <c r="B24" i="27"/>
  <c r="B44" i="27" s="1"/>
  <c r="E35" i="1" s="1"/>
  <c r="B44" i="26"/>
  <c r="E34" i="1" s="1"/>
  <c r="B24" i="26"/>
  <c r="B40" i="25"/>
  <c r="B24" i="25"/>
  <c r="B44" i="25" s="1"/>
  <c r="E33" i="1" s="1"/>
  <c r="B24" i="24"/>
  <c r="B44" i="24" s="1"/>
  <c r="E32" i="1" s="1"/>
  <c r="B40" i="22"/>
  <c r="B24" i="22"/>
  <c r="B44" i="22" s="1"/>
  <c r="E31" i="1" s="1"/>
  <c r="B40" i="21"/>
  <c r="B24" i="21"/>
  <c r="B40" i="20"/>
  <c r="B24" i="20"/>
  <c r="B44" i="20" s="1"/>
  <c r="E29" i="1" s="1"/>
  <c r="B40" i="19"/>
  <c r="B24" i="19"/>
  <c r="B44" i="19" s="1"/>
  <c r="E28" i="1" s="1"/>
  <c r="B24" i="18"/>
  <c r="B44" i="18" s="1"/>
  <c r="E27" i="1" s="1"/>
  <c r="B40" i="17"/>
  <c r="B24" i="17"/>
  <c r="B24" i="16"/>
  <c r="B44" i="16" s="1"/>
  <c r="E25" i="1" s="1"/>
  <c r="B40" i="15"/>
  <c r="B44" i="15" s="1"/>
  <c r="E24" i="1" s="1"/>
  <c r="B24" i="14"/>
  <c r="B44" i="14" s="1"/>
  <c r="E23" i="1" s="1"/>
  <c r="B40" i="13"/>
  <c r="B24" i="13"/>
  <c r="B44" i="13" s="1"/>
  <c r="E22" i="1" s="1"/>
  <c r="B44" i="12"/>
  <c r="E21" i="1" s="1"/>
  <c r="B24" i="12"/>
  <c r="B24" i="11"/>
  <c r="B44" i="11" s="1"/>
  <c r="E20" i="1" s="1"/>
  <c r="B40" i="10"/>
  <c r="B24" i="10"/>
  <c r="B24" i="9"/>
  <c r="B44" i="9" s="1"/>
  <c r="E18" i="1" s="1"/>
  <c r="B40" i="8"/>
  <c r="B44" i="8" s="1"/>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45" i="1" l="1"/>
  <c r="I45" i="1"/>
  <c r="J45" i="1"/>
  <c r="Q45" i="1" s="1"/>
  <c r="H28" i="1"/>
  <c r="J28" i="1"/>
  <c r="R28" i="1" s="1"/>
  <c r="I28" i="1"/>
  <c r="Q28" i="1"/>
  <c r="S28" i="1"/>
  <c r="I56" i="1"/>
  <c r="H56" i="1"/>
  <c r="J56" i="1"/>
  <c r="S56" i="1" s="1"/>
  <c r="R56" i="1"/>
  <c r="O56" i="1"/>
  <c r="Q56" i="1"/>
  <c r="J58" i="1"/>
  <c r="O58" i="1" s="1"/>
  <c r="H58" i="1"/>
  <c r="I58" i="1"/>
  <c r="S58" i="1"/>
  <c r="H24" i="1"/>
  <c r="J24" i="1"/>
  <c r="Q24" i="1" s="1"/>
  <c r="I24" i="1"/>
  <c r="O24" i="1"/>
  <c r="S24" i="1"/>
  <c r="R24" i="1"/>
  <c r="J17" i="1"/>
  <c r="I17" i="1"/>
  <c r="H17" i="1"/>
  <c r="U17" i="1"/>
  <c r="V17" i="1" s="1"/>
  <c r="R17" i="1"/>
  <c r="O17" i="1"/>
  <c r="S17" i="1"/>
  <c r="Q17" i="1"/>
  <c r="H35" i="1"/>
  <c r="I35" i="1"/>
  <c r="J35" i="1"/>
  <c r="O35" i="1" s="1"/>
  <c r="S35" i="1"/>
  <c r="I41" i="1"/>
  <c r="J41" i="1"/>
  <c r="Q41" i="1" s="1"/>
  <c r="H41" i="1"/>
  <c r="P41" i="1"/>
  <c r="H43" i="1"/>
  <c r="J43" i="1"/>
  <c r="R43" i="1" s="1"/>
  <c r="O43" i="1"/>
  <c r="S43" i="1"/>
  <c r="I43" i="1"/>
  <c r="Q43" i="1"/>
  <c r="H18" i="1"/>
  <c r="J18" i="1"/>
  <c r="Q18" i="1" s="1"/>
  <c r="I18" i="1"/>
  <c r="O18" i="1"/>
  <c r="H29" i="1"/>
  <c r="J29" i="1"/>
  <c r="O29" i="1" s="1"/>
  <c r="I29" i="1"/>
  <c r="P29" i="1"/>
  <c r="R29" i="1"/>
  <c r="H50" i="1"/>
  <c r="R50" i="1"/>
  <c r="J50" i="1"/>
  <c r="P50" i="1" s="1"/>
  <c r="I50" i="1"/>
  <c r="O50" i="1"/>
  <c r="H59" i="1"/>
  <c r="I59" i="1"/>
  <c r="J59" i="1"/>
  <c r="R59" i="1" s="1"/>
  <c r="J27" i="1"/>
  <c r="O27" i="1" s="1"/>
  <c r="H27" i="1"/>
  <c r="I27" i="1"/>
  <c r="J49" i="1"/>
  <c r="H49" i="1"/>
  <c r="S49" i="1"/>
  <c r="O49" i="1"/>
  <c r="I49" i="1"/>
  <c r="R49" i="1"/>
  <c r="Q49" i="1"/>
  <c r="H25" i="1"/>
  <c r="J25" i="1"/>
  <c r="Q25" i="1" s="1"/>
  <c r="I25" i="1"/>
  <c r="R25" i="1"/>
  <c r="S25" i="1"/>
  <c r="O25" i="1"/>
  <c r="H31" i="1"/>
  <c r="I31" i="1"/>
  <c r="J31" i="1"/>
  <c r="Q31" i="1" s="1"/>
  <c r="O31" i="1"/>
  <c r="R31" i="1"/>
  <c r="J38" i="1"/>
  <c r="P38" i="1" s="1"/>
  <c r="I38" i="1"/>
  <c r="H38" i="1"/>
  <c r="O38" i="1"/>
  <c r="S38" i="1"/>
  <c r="H48" i="1"/>
  <c r="J48" i="1"/>
  <c r="Q48" i="1" s="1"/>
  <c r="I48" i="1"/>
  <c r="R48" i="1"/>
  <c r="O48" i="1"/>
  <c r="S48" i="1"/>
  <c r="J52" i="1"/>
  <c r="R52" i="1" s="1"/>
  <c r="H52" i="1"/>
  <c r="I52" i="1"/>
  <c r="B44" i="47"/>
  <c r="E54" i="1" s="1"/>
  <c r="H33" i="1"/>
  <c r="I33" i="1"/>
  <c r="O33" i="1"/>
  <c r="J33" i="1"/>
  <c r="S33" i="1" s="1"/>
  <c r="Q33" i="1"/>
  <c r="H47" i="1"/>
  <c r="J47" i="1"/>
  <c r="R47" i="1"/>
  <c r="Q47" i="1"/>
  <c r="S47" i="1"/>
  <c r="O47" i="1"/>
  <c r="I47" i="1"/>
  <c r="H53" i="1"/>
  <c r="I53" i="1"/>
  <c r="J53" i="1"/>
  <c r="Q53" i="1" s="1"/>
  <c r="O53" i="1"/>
  <c r="S53" i="1"/>
  <c r="R53" i="1"/>
  <c r="H20" i="1"/>
  <c r="J20" i="1"/>
  <c r="R20" i="1" s="1"/>
  <c r="I20" i="1"/>
  <c r="O20" i="1"/>
  <c r="H23" i="1"/>
  <c r="I23" i="1"/>
  <c r="Q23" i="1"/>
  <c r="J23" i="1"/>
  <c r="R23" i="1" s="1"/>
  <c r="O23" i="1"/>
  <c r="B44" i="17"/>
  <c r="E26" i="1" s="1"/>
  <c r="B44" i="48"/>
  <c r="E55" i="1" s="1"/>
  <c r="I55" i="1" s="1"/>
  <c r="I22" i="1"/>
  <c r="H22" i="1"/>
  <c r="J22" i="1"/>
  <c r="Q22" i="1" s="1"/>
  <c r="R22" i="1"/>
  <c r="O22" i="1"/>
  <c r="H51" i="1"/>
  <c r="I51" i="1"/>
  <c r="Q51" i="1"/>
  <c r="J51" i="1"/>
  <c r="O51" i="1" s="1"/>
  <c r="S51" i="1"/>
  <c r="B44" i="10"/>
  <c r="E19" i="1" s="1"/>
  <c r="H21" i="1"/>
  <c r="S21" i="1"/>
  <c r="I21" i="1"/>
  <c r="J21" i="1"/>
  <c r="O21" i="1" s="1"/>
  <c r="R21" i="1"/>
  <c r="P21" i="1"/>
  <c r="B44" i="21"/>
  <c r="E30" i="1" s="1"/>
  <c r="I32" i="1"/>
  <c r="J32" i="1"/>
  <c r="R32" i="1" s="1"/>
  <c r="H32" i="1"/>
  <c r="H34" i="1"/>
  <c r="J34" i="1"/>
  <c r="S34" i="1" s="1"/>
  <c r="Q34" i="1"/>
  <c r="O34" i="1"/>
  <c r="I34" i="1"/>
  <c r="R34" i="1"/>
  <c r="B44" i="28"/>
  <c r="E36" i="1" s="1"/>
  <c r="H36" i="1" s="1"/>
  <c r="H39" i="1"/>
  <c r="I39" i="1"/>
  <c r="J39" i="1"/>
  <c r="R39" i="1" s="1"/>
  <c r="B44" i="37"/>
  <c r="E44" i="1" s="1"/>
  <c r="H46" i="1"/>
  <c r="I46" i="1"/>
  <c r="O46" i="1"/>
  <c r="R46" i="1"/>
  <c r="J46" i="1"/>
  <c r="S46" i="1"/>
  <c r="Q46" i="1"/>
  <c r="B44" i="50"/>
  <c r="E57" i="1" s="1"/>
  <c r="I57" i="1" s="1"/>
  <c r="J42" i="1"/>
  <c r="P42" i="1" s="1"/>
  <c r="I42" i="1"/>
  <c r="H42" i="1"/>
  <c r="S42" i="1"/>
  <c r="R42" i="1"/>
  <c r="Q42" i="1"/>
  <c r="H57" i="1"/>
  <c r="H55" i="1"/>
  <c r="J55" i="1"/>
  <c r="O55" i="1" s="1"/>
  <c r="I37" i="1"/>
  <c r="H37" i="1"/>
  <c r="J37" i="1"/>
  <c r="S37" i="1"/>
  <c r="O37" i="1"/>
  <c r="P37" i="1"/>
  <c r="R37" i="1"/>
  <c r="I40" i="1"/>
  <c r="H40" i="1"/>
  <c r="J40" i="1"/>
  <c r="R40" i="1" s="1"/>
  <c r="S40" i="1"/>
  <c r="M18" i="1"/>
  <c r="G18" i="1" s="1"/>
  <c r="P17" i="1"/>
  <c r="B44" i="7"/>
  <c r="E16" i="1" s="1"/>
  <c r="B40" i="6"/>
  <c r="B24" i="6"/>
  <c r="B40" i="5"/>
  <c r="B24" i="5"/>
  <c r="B44" i="5" s="1"/>
  <c r="E14" i="1" s="1"/>
  <c r="B40" i="4"/>
  <c r="B24" i="4"/>
  <c r="B44" i="4" s="1"/>
  <c r="E13" i="1" s="1"/>
  <c r="B33" i="3"/>
  <c r="U14" i="1" l="1"/>
  <c r="V14" i="1" s="1"/>
  <c r="I14" i="1"/>
  <c r="J14" i="1"/>
  <c r="O14" i="1" s="1"/>
  <c r="H14" i="1"/>
  <c r="P14" i="1"/>
  <c r="S14" i="1"/>
  <c r="Q14" i="1"/>
  <c r="R14" i="1"/>
  <c r="P39" i="1"/>
  <c r="U16" i="1"/>
  <c r="V16" i="1" s="1"/>
  <c r="H16" i="1"/>
  <c r="O16" i="1"/>
  <c r="J16" i="1"/>
  <c r="S16" i="1" s="1"/>
  <c r="I16" i="1"/>
  <c r="R16" i="1"/>
  <c r="Q16" i="1"/>
  <c r="J36" i="1"/>
  <c r="S55" i="1"/>
  <c r="O57" i="1"/>
  <c r="J57" i="1"/>
  <c r="O39" i="1"/>
  <c r="P32" i="1"/>
  <c r="R51" i="1"/>
  <c r="S22" i="1"/>
  <c r="P20" i="1"/>
  <c r="R33" i="1"/>
  <c r="P52" i="1"/>
  <c r="Q52" i="1"/>
  <c r="R38" i="1"/>
  <c r="S31" i="1"/>
  <c r="S59" i="1"/>
  <c r="S50" i="1"/>
  <c r="S29" i="1"/>
  <c r="S18" i="1"/>
  <c r="U18" i="1"/>
  <c r="V18" i="1" s="1"/>
  <c r="R41" i="1"/>
  <c r="R58" i="1"/>
  <c r="O45" i="1"/>
  <c r="H54" i="1"/>
  <c r="J54" i="1"/>
  <c r="S54" i="1" s="1"/>
  <c r="Q54" i="1"/>
  <c r="R54" i="1"/>
  <c r="I54" i="1"/>
  <c r="S27" i="1"/>
  <c r="S36" i="1"/>
  <c r="I36" i="1"/>
  <c r="R55" i="1"/>
  <c r="S39" i="1"/>
  <c r="O32" i="1"/>
  <c r="J30" i="1"/>
  <c r="Q30" i="1" s="1"/>
  <c r="S30" i="1"/>
  <c r="O30" i="1"/>
  <c r="R30" i="1"/>
  <c r="I30" i="1"/>
  <c r="H30" i="1"/>
  <c r="S52" i="1"/>
  <c r="R27" i="1"/>
  <c r="Q59" i="1"/>
  <c r="S41" i="1"/>
  <c r="S45" i="1"/>
  <c r="J13" i="1"/>
  <c r="H13" i="1"/>
  <c r="S13" i="1"/>
  <c r="O13" i="1"/>
  <c r="Q13" i="1"/>
  <c r="R13" i="1"/>
  <c r="I13" i="1"/>
  <c r="U13" i="1"/>
  <c r="V13" i="1" s="1"/>
  <c r="P13" i="1"/>
  <c r="B44" i="6"/>
  <c r="E15" i="1" s="1"/>
  <c r="R36" i="1"/>
  <c r="Q55" i="1"/>
  <c r="H44" i="1"/>
  <c r="I44" i="1"/>
  <c r="J44" i="1"/>
  <c r="S44" i="1" s="1"/>
  <c r="R44" i="1"/>
  <c r="O44" i="1"/>
  <c r="S32" i="1"/>
  <c r="J19" i="1"/>
  <c r="I19" i="1"/>
  <c r="H19" i="1"/>
  <c r="O19" i="1"/>
  <c r="Q19" i="1"/>
  <c r="R19" i="1"/>
  <c r="S19" i="1"/>
  <c r="I26" i="1"/>
  <c r="H26" i="1"/>
  <c r="J26" i="1"/>
  <c r="S26" i="1" s="1"/>
  <c r="Q26" i="1"/>
  <c r="O26" i="1"/>
  <c r="R26" i="1"/>
  <c r="S23" i="1"/>
  <c r="S20" i="1"/>
  <c r="P27" i="1"/>
  <c r="O59" i="1"/>
  <c r="R18" i="1"/>
  <c r="P35" i="1"/>
  <c r="R35" i="1"/>
  <c r="P58" i="1"/>
  <c r="O28" i="1"/>
  <c r="R45" i="1"/>
  <c r="O40" i="1"/>
  <c r="P18" i="1"/>
  <c r="M19" i="1"/>
  <c r="G19" i="1" s="1"/>
  <c r="B2" i="3"/>
  <c r="B39" i="3"/>
  <c r="B36" i="3"/>
  <c r="B30" i="3"/>
  <c r="B23" i="3"/>
  <c r="B20" i="3"/>
  <c r="B17" i="3"/>
  <c r="B14" i="3"/>
  <c r="B11" i="3"/>
  <c r="B8" i="3"/>
  <c r="Q44" i="1" l="1"/>
  <c r="O54" i="1"/>
  <c r="P16" i="1"/>
  <c r="U19" i="1"/>
  <c r="V19" i="1" s="1"/>
  <c r="O36" i="1"/>
  <c r="P36" i="1"/>
  <c r="H15" i="1"/>
  <c r="U15" i="1"/>
  <c r="V15" i="1" s="1"/>
  <c r="I15" i="1"/>
  <c r="O15" i="1"/>
  <c r="J15" i="1"/>
  <c r="R15" i="1" s="1"/>
  <c r="P15" i="1"/>
  <c r="Q57" i="1"/>
  <c r="S57" i="1"/>
  <c r="R57" i="1"/>
  <c r="P19" i="1"/>
  <c r="M20" i="1"/>
  <c r="B2" i="5"/>
  <c r="B2" i="4"/>
  <c r="B24" i="3"/>
  <c r="B40" i="3"/>
  <c r="Q15" i="1" l="1"/>
  <c r="S15" i="1"/>
  <c r="G20" i="1"/>
  <c r="Q20" i="1" s="1"/>
  <c r="U20" i="1"/>
  <c r="V20" i="1" s="1"/>
  <c r="B44" i="3"/>
  <c r="E12" i="1" s="1"/>
  <c r="M21" i="1"/>
  <c r="M22" i="1"/>
  <c r="B2" i="7"/>
  <c r="B2" i="6"/>
  <c r="G21" i="1" l="1"/>
  <c r="U21" i="1"/>
  <c r="V21" i="1" s="1"/>
  <c r="G22" i="1"/>
  <c r="U22" i="1"/>
  <c r="V22" i="1" s="1"/>
  <c r="H12" i="1"/>
  <c r="I12" i="1"/>
  <c r="U12" i="1"/>
  <c r="V12" i="1" s="1"/>
  <c r="J12" i="1"/>
  <c r="S12" i="1" s="1"/>
  <c r="O12" i="1"/>
  <c r="P22" i="1"/>
  <c r="Q21" i="1"/>
  <c r="M23" i="1"/>
  <c r="B2" i="8"/>
  <c r="B2" i="9"/>
  <c r="G23" i="1" l="1"/>
  <c r="P23" i="1" s="1"/>
  <c r="U23" i="1"/>
  <c r="V23" i="1" s="1"/>
  <c r="R12" i="1"/>
  <c r="P12" i="1"/>
  <c r="Q12" i="1"/>
  <c r="M24" i="1"/>
  <c r="B2" i="10"/>
  <c r="G24" i="1" l="1"/>
  <c r="U24" i="1"/>
  <c r="V24" i="1" s="1"/>
  <c r="P24" i="1"/>
  <c r="M25" i="1"/>
  <c r="B2" i="11"/>
  <c r="G25" i="1" l="1"/>
  <c r="U25" i="1"/>
  <c r="V25" i="1" s="1"/>
  <c r="M26" i="1"/>
  <c r="P25" i="1"/>
  <c r="B2" i="12"/>
  <c r="G26" i="1" l="1"/>
  <c r="P26" i="1" s="1"/>
  <c r="U26" i="1"/>
  <c r="V26" i="1" s="1"/>
  <c r="M27" i="1"/>
  <c r="B2" i="15"/>
  <c r="B2" i="13"/>
  <c r="B2" i="14"/>
  <c r="G27" i="1" l="1"/>
  <c r="U27" i="1"/>
  <c r="V27" i="1" s="1"/>
  <c r="Q27" i="1"/>
  <c r="M28" i="1"/>
  <c r="B2" i="16"/>
  <c r="G28" i="1" l="1"/>
  <c r="P28" i="1" s="1"/>
  <c r="U28" i="1"/>
  <c r="V28" i="1" s="1"/>
  <c r="M29" i="1"/>
  <c r="G29" i="1" s="1"/>
  <c r="B2" i="17"/>
  <c r="Q29" i="1" l="1"/>
  <c r="U29" i="1"/>
  <c r="V29" i="1" s="1"/>
  <c r="M30" i="1"/>
  <c r="B2" i="18"/>
  <c r="G30" i="1" l="1"/>
  <c r="U30" i="1"/>
  <c r="V30" i="1" s="1"/>
  <c r="M31" i="1"/>
  <c r="P30" i="1"/>
  <c r="B2" i="19"/>
  <c r="G31" i="1" l="1"/>
  <c r="P31" i="1" s="1"/>
  <c r="U31" i="1"/>
  <c r="V31" i="1" s="1"/>
  <c r="M32" i="1"/>
  <c r="B2" i="20"/>
  <c r="G32" i="1" l="1"/>
  <c r="U32" i="1"/>
  <c r="V32" i="1" s="1"/>
  <c r="M33" i="1"/>
  <c r="Q32" i="1"/>
  <c r="B2" i="21"/>
  <c r="G33" i="1" l="1"/>
  <c r="U33" i="1"/>
  <c r="V33" i="1" s="1"/>
  <c r="M34" i="1"/>
  <c r="G34" i="1" s="1"/>
  <c r="P33" i="1"/>
  <c r="B2" i="22"/>
  <c r="U34" i="1" l="1"/>
  <c r="V34" i="1" s="1"/>
  <c r="M35" i="1"/>
  <c r="P34" i="1"/>
  <c r="B2" i="24"/>
  <c r="G35" i="1" l="1"/>
  <c r="U35" i="1"/>
  <c r="V35" i="1" s="1"/>
  <c r="M36" i="1"/>
  <c r="Q35" i="1"/>
  <c r="B2" i="25"/>
  <c r="G36" i="1" l="1"/>
  <c r="U36" i="1"/>
  <c r="V36" i="1" s="1"/>
  <c r="M37" i="1"/>
  <c r="Q36" i="1"/>
  <c r="B2" i="26"/>
  <c r="G37" i="1" l="1"/>
  <c r="U37" i="1"/>
  <c r="V37" i="1" s="1"/>
  <c r="Q37" i="1"/>
  <c r="M38" i="1"/>
  <c r="B2" i="27"/>
  <c r="G38" i="1" l="1"/>
  <c r="U38" i="1"/>
  <c r="V38" i="1" s="1"/>
  <c r="M39" i="1"/>
  <c r="Q38" i="1"/>
  <c r="B2" i="28"/>
  <c r="G39" i="1" l="1"/>
  <c r="U39" i="1"/>
  <c r="V39" i="1" s="1"/>
  <c r="M40" i="1"/>
  <c r="Q39" i="1"/>
  <c r="B2" i="29"/>
  <c r="G40" i="1" l="1"/>
  <c r="P40" i="1" s="1"/>
  <c r="U40" i="1"/>
  <c r="V40" i="1" s="1"/>
  <c r="M41" i="1"/>
  <c r="Q40" i="1"/>
  <c r="B2" i="30"/>
  <c r="G41" i="1" l="1"/>
  <c r="O41" i="1" s="1"/>
  <c r="U41" i="1"/>
  <c r="V41" i="1" s="1"/>
  <c r="M42" i="1"/>
  <c r="B2" i="31"/>
  <c r="G42" i="1" l="1"/>
  <c r="U42" i="1"/>
  <c r="V42" i="1" s="1"/>
  <c r="M43" i="1"/>
  <c r="O42" i="1"/>
  <c r="B2" i="32"/>
  <c r="G43" i="1" l="1"/>
  <c r="U43" i="1"/>
  <c r="V43" i="1" s="1"/>
  <c r="M44" i="1"/>
  <c r="G44" i="1" s="1"/>
  <c r="P43" i="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U49" i="1"/>
  <c r="V49" i="1" s="1"/>
  <c r="M50" i="1"/>
  <c r="P49" i="1"/>
  <c r="B2" i="40"/>
  <c r="G50" i="1" l="1"/>
  <c r="Q50" i="1" s="1"/>
  <c r="U50" i="1"/>
  <c r="V50" i="1" s="1"/>
  <c r="M51" i="1"/>
  <c r="B2" i="41"/>
  <c r="G51" i="1" l="1"/>
  <c r="U51" i="1"/>
  <c r="V51" i="1" s="1"/>
  <c r="M52" i="1"/>
  <c r="P51" i="1"/>
  <c r="B2" i="42"/>
  <c r="G52" i="1" l="1"/>
  <c r="U52" i="1"/>
  <c r="V52" i="1" s="1"/>
  <c r="M53" i="1"/>
  <c r="O52" i="1"/>
  <c r="B2" i="43"/>
  <c r="G53" i="1" l="1"/>
  <c r="P53" i="1" s="1"/>
  <c r="U53" i="1"/>
  <c r="V53" i="1" s="1"/>
  <c r="M54" i="1"/>
  <c r="B2" i="44"/>
  <c r="G54" i="1" l="1"/>
  <c r="U54" i="1"/>
  <c r="V54" i="1" s="1"/>
  <c r="M55" i="1"/>
  <c r="P54" i="1"/>
  <c r="B2" i="45"/>
  <c r="G55" i="1" l="1"/>
  <c r="U55" i="1"/>
  <c r="V55" i="1" s="1"/>
  <c r="M56" i="1"/>
  <c r="P55" i="1"/>
  <c r="B2" i="46"/>
  <c r="G56" i="1" l="1"/>
  <c r="P56" i="1" s="1"/>
  <c r="U56" i="1"/>
  <c r="V56" i="1" s="1"/>
  <c r="M57" i="1"/>
  <c r="B2" i="47"/>
  <c r="G57" i="1" l="1"/>
  <c r="U57" i="1"/>
  <c r="V57" i="1" s="1"/>
  <c r="P57" i="1"/>
  <c r="M58" i="1"/>
  <c r="G58" i="1" s="1"/>
  <c r="B2" i="48"/>
  <c r="U58" i="1" l="1"/>
  <c r="V58" i="1" s="1"/>
  <c r="M59" i="1"/>
  <c r="Q58" i="1"/>
  <c r="B2" i="49"/>
  <c r="G59" i="1" l="1"/>
  <c r="U59" i="1"/>
  <c r="V59" i="1" s="1"/>
  <c r="P59" i="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
        </x15:connection>
      </ext>
    </extLst>
  </connection>
</connections>
</file>

<file path=xl/sharedStrings.xml><?xml version="1.0" encoding="utf-8"?>
<sst xmlns="http://schemas.openxmlformats.org/spreadsheetml/2006/main" count="6172" uniqueCount="259">
  <si>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</si>
  <si>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</si>
  <si>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</si>
  <si>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</si>
  <si>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</si>
  <si>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</si>
  <si>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</si>
  <si>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</si>
  <si>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</si>
  <si>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</si>
  <si>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</si>
  <si>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</si>
  <si>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</si>
  <si>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</si>
  <si>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</si>
  <si>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</si>
  <si>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</si>
  <si>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</si>
  <si>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</si>
  <si>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</si>
  <si>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</si>
  <si>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</si>
  <si>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</si>
  <si>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</si>
  <si>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</si>
  <si>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</si>
  <si>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</si>
  <si>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</si>
  <si>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</si>
  <si>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</si>
  <si>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</si>
  <si>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</si>
  <si>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</si>
  <si>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</si>
  <si>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</si>
  <si>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</si>
  <si>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</si>
  <si>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</si>
  <si>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</si>
  <si>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</si>
  <si>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</si>
  <si>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</si>
  <si>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</si>
  <si>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</si>
  <si>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</si>
  <si>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</si>
  <si>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</si>
  <si>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</si>
  <si>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</si>
  <si>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</si>
  <si>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</si>
  <si>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</si>
  <si>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</si>
  <si>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</si>
  <si>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</si>
  <si>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</si>
  <si>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</si>
  <si>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</si>
  <si>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</si>
  <si>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</si>
  <si>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</si>
  <si>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</si>
  <si>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</si>
  <si>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</si>
  <si>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</si>
  <si>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</si>
  <si>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</si>
  <si>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</si>
  <si>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</si>
  <si>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</si>
  <si>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</si>
  <si>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</si>
  <si>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</si>
  <si>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</si>
  <si>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</si>
  <si>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</si>
  <si>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</si>
  <si>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</si>
  <si>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</si>
  <si>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</si>
  <si>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</si>
  <si>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</si>
  <si>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</si>
  <si>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</si>
  <si>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</si>
  <si>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</si>
  <si>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</si>
  <si>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</si>
  <si>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</si>
  <si>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</si>
  <si>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</si>
  <si>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</si>
  <si>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</si>
  <si>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</si>
  <si>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</si>
  <si>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</si>
  <si>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</si>
  <si>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</si>
  <si>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</si>
  <si>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</si>
  <si>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</si>
  <si>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</si>
  <si>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</si>
  <si>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</si>
  <si>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</si>
  <si>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</si>
  <si>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</si>
  <si>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</si>
  <si>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</si>
  <si>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</si>
  <si>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</si>
  <si>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</si>
  <si>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</si>
  <si>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</si>
  <si>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</si>
  <si>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</si>
  <si>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</si>
  <si>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</si>
  <si>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</si>
  <si>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</si>
  <si>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</si>
  <si>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</si>
  <si>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</si>
  <si>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</si>
  <si>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</si>
  <si>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</si>
  <si>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</si>
  <si>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</si>
  <si>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</si>
  <si>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</si>
  <si>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</si>
  <si>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</si>
  <si>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</si>
  <si>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</si>
  <si>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</si>
  <si>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</si>
  <si>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</si>
  <si>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</si>
  <si>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</si>
  <si>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</si>
  <si>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</si>
  <si>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</si>
  <si>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</si>
  <si>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</si>
  <si>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</si>
  <si>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</si>
  <si>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</si>
  <si>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</si>
  <si>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</si>
  <si>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</si>
  <si>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</si>
  <si>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</si>
  <si>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</si>
  <si>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</si>
  <si>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</si>
  <si>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</si>
  <si>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</si>
  <si>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</si>
  <si>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</si>
  <si>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</si>
  <si>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</si>
  <si>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</si>
  <si>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</si>
  <si>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</si>
  <si>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</si>
  <si>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</si>
  <si>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</si>
  <si>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</si>
  <si>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</si>
  <si>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</si>
  <si>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</si>
  <si>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</si>
  <si>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</si>
  <si>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</si>
  <si>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</si>
  <si>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</si>
  <si>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</si>
  <si>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</si>
  <si>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</si>
  <si>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</si>
  <si>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</si>
  <si>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</si>
  <si>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</si>
  <si>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</si>
  <si>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</si>
  <si>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</si>
  <si>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</si>
  <si>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</si>
  <si>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</si>
  <si>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</si>
  <si>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</si>
  <si>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</si>
  <si>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</si>
  <si>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</si>
  <si>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</si>
  <si>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</si>
  <si>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</si>
  <si>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</si>
  <si>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</si>
  <si>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</si>
  <si>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</si>
  <si>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</si>
  <si>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</si>
  <si>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</si>
  <si>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</si>
  <si>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</si>
  <si>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</si>
  <si>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</si>
  <si>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</si>
  <si>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</si>
  <si>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</si>
  <si>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</si>
  <si>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Vanno previste vendite di beni mobili ed immobili solo se previste in appositi bandi con tutte le regole necessarie o con regolamenti che comunque prevedano un coinvolgimento di diversi soggetti.</t>
  </si>
  <si>
    <t>Non si ritiene necessario adottare misure particolari</t>
  </si>
  <si>
    <t>La leva militare al momento è sospesa, anche se in realtà le liste devono ancora essere compilate. Non esistono fattispecie teoriche di corruzione in questo campo.</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</si>
  <si>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</si>
  <si>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</si>
  <si>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</si>
  <si>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</si>
  <si>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</si>
  <si>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</si>
  <si>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</si>
  <si>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</si>
  <si>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</si>
  <si>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r>
      <t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t>
    </r>
    <r>
      <rPr>
        <b/>
        <sz val="11"/>
        <color theme="1"/>
        <rFont val="Calibri"/>
        <family val="2"/>
        <scheme val="minor"/>
      </rPr>
      <t>Si ritiene pertanto necessario disporre che il RPCT venga fatto destinatario per opportuna conoscenza di tutti i provvedimenti di impegno di spesa relativi a corrispettivi particolarmente rilevanti.</t>
    </r>
  </si>
  <si>
    <t>Il Comune nell'anno 2018 avvierà, come previsto dalla legge, il rilascio delle carte d'identità elettroniche (CIE). Pertanto la procedura centralizzata della carta d'identità elettronica, con l'associazione delle impronte digitali, elimina pressoché totalmente ogni ipotesi corruttiva. 
Nel caso di rilascio di carta d'identità cartacea la stessa viene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</si>
  <si>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Il rischio corruttivo insito in questo processo e nelle varie fasi può essere abbattuto solo se si adoattano criteri oggettivi di corresponsione dei benefici e con procedimenti che siano il più possibile rigidi, dove cioè vi siano ridotti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</si>
  <si>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</si>
  <si>
    <t>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</si>
  <si>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 ad accertamento eseguito dalla poliza municipale.</t>
  </si>
  <si>
    <t>Non si registrano pericoli corruttivi anche perché questo Ente si è dotato del protocollo elettronico con profilatura dei flussi.</t>
  </si>
  <si>
    <t>Per i patrocini gratuiti si ritiene inutile ogni misura anticorruttiva. Per i patrocini onerosi, che prevedono un contributo a supporto dell'iniziativa si faccia riferimento alle misure di cui alla scheda n. 8. Nella fissazione delle regole che stanno alla base della concessione dei patrocini vanno individuate le regole particolari per quelli onerosi.</t>
  </si>
  <si>
    <t>Le graduatorie per l'assegnazione degli alloggi popolari dovranno essere redatte esclusivamente da soggetti terzi rispetto ai dipendenti dell'ufficio. Ci si rivolga prioritariamente alle prestazioni di esperti di Comuni e agenzie autonome.</t>
  </si>
  <si>
    <t>Il controllo del territorio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</si>
  <si>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L'iter procedimentale delle richieste e l'accesso dei soggetti interessati deve essere garantito con la massima trasparenza. In caso di varianti si dovrà dare conto nei provvedimenti finali delle motivazioni che hanno portato al rilascio.</t>
  </si>
  <si>
    <t>In questo caso, oltre ai documenti di legge, si rende necessario una verifica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</si>
  <si>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L'iter procedimentale delle richieste e l'accesso dei soggetti interessati deve essere garantito con la massima trasparenza.  In caso di convenzioni si dovrà dare conto nei provvedimenti finali delle motivazioni che hanno portato al rilascio, specie nella definizione deli aspetti soggettivi dei beneficiari. In caso di varianti si dovrà dare conto nei provvedimenti finali delle motivazioni che hanno portato al rilascio.</t>
  </si>
  <si>
    <t xml:space="preserve">L'assegnazione dei libri di testo, gratuita o semigratuita, è assolutamente vincolata e non può essere oggetto di corruzione. Per quanto riguarda la gestione dei percorsi di scuola lavoro, gli accordi con le istituzioni scolastiche non prevedono erogazione di compensi. </t>
  </si>
  <si>
    <t>Questo processo può essere assimilato a quello sulle sanzioni del CDS. Sino ad oggi non è stato fatto ricorso agli ausiliari.</t>
  </si>
  <si>
    <t>Provincia di Bergamo</t>
  </si>
  <si>
    <t>Nel Comune di Leffe, da almeno 10 anni,  non è viene attuato questo processo.</t>
  </si>
  <si>
    <t>Due sono le direttive per la riduzione del rischio. La prima fa riferimento agli agenti che accertano le violazioni che dovranno operare, nei limiti del possibile in base alla presenza numerica degli agenti in servizio,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 Per il momento detta misura non è immediatamente attuabile in quanto esiste un solo agente in servizio.</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</si>
  <si>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ruolo/riscossione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</si>
  <si>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ruolo/riscossione coattiva", si dovrà anche prevedere un meccanismo di trasparenza nei provvedimenti che autorizzano dette riduzioni, con particolare riferimento alla parte motivazionale.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</si>
  <si>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</si>
  <si>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t>
  </si>
  <si>
    <t>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costante con lo sportello per l'immigrazione e l'ufficio stranieri della Questura.</t>
  </si>
  <si>
    <t>Non si registrano pericoli corruttivi anche perché questo Ente si è già attivato per dotarsi di un manuale di gestione documentale che, unitamente al protocollo elettronico, determina una profilatura dei flussi documentali.</t>
  </si>
  <si>
    <t xml:space="preserve">Il forte controllo sociale derivato dalla forte esposizione del servizio all'attenzione di parenti e conoscenti del defunto esclude pratiche corruttive nel servizio pratico di gestione cimiteriale. Per quanto riguarda la gestione delle concessioni cimiteriali è stato dotato di apposito regolamento ed è in corso l'approvazione del pino cimiteriale e di nuovo regolamento, inoltre  le tariffe sono aggiornate annualmente. </t>
  </si>
  <si>
    <t xml:space="preserve">Ferme restando le considerazioni di cui alla scheda n. 32  per la gestione delle concessioni cimiteriali esistono specifici indirizzi dell'organo esecutivo. Nell'ambito della revisione del piano cimiteriale comunale, in corso di approvazione, viene disciplinata anche le modalità di concessione delle tombe di famiglia coerentemente con le norme vigenti in materia di trasparenza. </t>
  </si>
  <si>
    <t>Il numero degli eventi presso il Comune di Leffe non è elevato e sostanzialmente ogni anno vengono proposte manifestazioni tradizionalmente presenti. Le Manifestazioni vengono spesso organizzate dai medesimi soggetti, comprese le manifestazioni organizzate direttamente dall'Ente, a cui spesso precede una valutazione discrezionale dell'Organo di Governo.</t>
  </si>
  <si>
    <t xml:space="preserve">Vanno distinte designazioni che non prevedono un compenso dalle designazioni che invece prevedano un compenso. Nel caso del Comune di Leffe, sino ad oggi, non sono state fatte designazioni che prevedano compensi. </t>
  </si>
  <si>
    <t>Questo Comune è dotato  di un protocollo elettronico in cui sono profilati i flussi documentali, le segnalazioni, anche quelle anonime o con secretazione del mittente,  rendendole rintracciabili.</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</si>
  <si>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dipendenti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</si>
  <si>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r>
      <t>Mentre l'approvigionamento idrico per usi domestici non risulta particolarmente problematico, ci possono essere dei profili di criticità nel campo dell'approvigionamento idrico per usi agricoli ed industriali e per la gestione dei pozzi privati.  Il Reticolato Idrico Minore è individuato nel P.G.T. approvato nel 2012 e con delibera di Consiglio Comunale  n. 07 del 22/03/201</t>
    </r>
    <r>
      <rPr>
        <sz val="11"/>
        <rFont val="Calibri"/>
        <family val="2"/>
        <scheme val="minor"/>
      </rPr>
      <t xml:space="preserve">6 è stato approvata </t>
    </r>
    <r>
      <rPr>
        <sz val="11"/>
        <color theme="1"/>
        <rFont val="Calibri"/>
        <family val="2"/>
        <scheme val="minor"/>
      </rPr>
      <t xml:space="preserve"> la convenzione con la Comunità Montana ValleSeriana per la gestione in forma associata delle funzioni di Polizia idraulica ivi compresa la riscossione dei canoni a copertura delle spese di manutenzione.</t>
    </r>
  </si>
  <si>
    <t>Mentre l'approvigionamento idrico per usi domestici non risulta particolarmente problematico, ci possono essere dei profili di criticità nel campo dell'approvigionamento idrico per usi agricoli ed industriali e per la gestione dei pozzi privati.  Il Reticolato Idrico Minore è individuato nel P.G.T. approvato nel 2012 e con delibera di Consiglio Comunale  n. 07 del 22/03/2016 è stato approvata  la convenzione con la Comunità Montana ValleSeriana per la gestione in forma associata delle funzioni di Polizia idraulica ivi compresa la riscossione dei canoni a copertura delle spese di manutenzione.</t>
  </si>
  <si>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la scelta  di indire regolare Gara. Con determina n. 101 del 12,06,2013 è stata indetta gara pubblica, in forma associata, per l'affidamento dei servizi di raccolta rifiuti solidi urbani, raccolte differenziate, spazzamento meccanizzato, gestione piattaforma ecologica intercomunale e servizi complementari periodo di riferimento 01,09,2013 - 31,12,2017 con contratto prorogata con atto di Giunta Comunale n. 104 del 31,10,2017. Inoltre con delibera di Giunta Comunale n. 111 del 16,10,2012 prorogata con atto di Giunta n. 130 del 19,12,2017 è stato affidato il servizio di smaltimento  con convenzione con la società REA.</t>
  </si>
  <si>
    <t>A chi riscontra omissioni, imprecisioni o errori è richiesto di segnalarlo all’indirizzo PEC istituzionale che è: comune@pec.comune.leffe.bg.it , indirizzando apposita nota al Segretario Comunale.</t>
  </si>
  <si>
    <t>Comune di LEFFE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</si>
</sst>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0">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2" fontId="20" fillId="0" borderId="0" xfId="0" applyNumberFormat="1" applyFont="1" applyAlignment="1">
      <alignment horizontal="center" vertical="center"/>
    </xf>
    <xf numFmtId="2" fontId="32" fillId="0" borderId="0" xfId="0" applyNumberFormat="1" applyFont="1"/>
    <xf numFmtId="0" fontId="0" fillId="0" borderId="0" xfId="0" applyAlignment="1" applyProtection="1">
      <alignment wrapText="1"/>
      <protection locked="0"/>
    </xf>
    <xf numFmtId="0" fontId="29" fillId="8" borderId="0" xfId="0" applyFont="1" applyFill="1" applyAlignment="1" applyProtection="1">
      <alignment horizontal="left" vertical="center" wrapText="1"/>
      <protection locked="0"/>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1103">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a:extLst>
            <a:ext uri="{FF2B5EF4-FFF2-40B4-BE49-F238E27FC236}">
              <a16:creationId xmlns:a16="http://schemas.microsoft.com/office/drawing/2014/main" id="{00000000-0008-0000-0000-000003000000}"/>
            </a:ext>
          </a:extLst>
        </xdr:cNvPr>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alla deliberazione della Giunta Comunale n. 16  del 29/01/2018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8</xdr:row>
      <xdr:rowOff>114300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044701" cy="165734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Nives Bonandrini" refreshedDate="43151.715292013891" createdVersion="5" refreshedVersion="6" minRefreshableVersion="3" recordCount="53">
  <cacheSource type="worksheet">
    <worksheetSource ref="U11:V64" sheet="Indice Schede"/>
  </cacheSource>
  <cacheFields count="2">
    <cacheField name="Processo analizzato" numFmtId="0">
      <sharedItems count="50">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 v="46 - Vigilanza sulla circolazione e la sosta" u="1"/>
      </sharedItems>
    </cacheField>
    <cacheField name="Misure per la riduzione del rischio" numFmtId="0">
      <sharedItems count="85"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s v="L'iter procedimentale delle richieste e l'accesso dei soggetti interessati deve essere garantito con la massima trasparenza. In caso di varianti si dovrà dare conto nei provvedimenti finali delle motivazioni che hanno portato al rilascio."/>
        <s v="In questo caso, oltre ai documenti di legge, si rende necessario una verifica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vi siano ridotti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Nel Comune di Leffe, da almeno 10 anni,  non è viene attuato questo processo."/>
        <s v="Due sono le direttive per la riduzione del rischio. La prima fa riferimento agli agenti che accertano le violazioni che dovranno operare, nei limiti del possibile in base alla presenza numerica degli agenti in servizio,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cossione coattiva&quot;. Per il momento detta misura non è immediatamente attuabile in quanto esiste un solo agente in servizio."/>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co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co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L'iter procedimentale delle richieste e l'accesso dei soggetti interessati deve essere garantito con la massima trasparenza.  In caso di convenzioni si dovrà dare conto nei provvedimenti finali delle motivazioni che hanno portato al rilascio, specie nella definizione deli aspetti soggettivi dei beneficiari. In caso di varianti si dovrà dare conto nei provvedimenti finali delle motivazioni che hanno portato al rilascio."/>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 ad accertamento eseguito dalla poliza municipale."/>
        <s v="Il Comune nell'anno 2018 avvierà, come previsto dalla legge, il rilascio delle carte d'identità elettroniche (CIE). Pertanto la procedura centralizzata della carta d'identità elettronica, con l'associazione delle impronte digitali, elimina pressoché totalmente ogni ipotesi corruttiva. _x000a_Nel caso di rilascio di carta d'identità cartacea la stessa vien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s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s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la scelta  di indire regolare Gara. Con determina n. 101 del 12,06,2013 è stata indetta gara pubblica, in forma associata, per l'affidamento dei servizi di raccolta rifiuti solidi urbani, raccolte differenziate, spazzamento meccanizzato, gestione piattaforma ecologica intercomunale e servizi complementari periodo di riferimento 01,09,2013 - 31,12,2017 con contratto prorogata con atto di Giunta Comunale n. 104 del 31,10,2017. Inoltre con delibera di Giunta Comunale n. 111 del 16,10,2012 prorogata con atto di Giunta n. 130 del 19,12,2017 è stato affidato il servizio di smaltimento  con convenzione con la società REA."/>
        <s v="Non si registrano pericoli corruttivi anche perché questo Ente si è dotato del protocollo elettronico con profilatura dei flussi."/>
        <s v="Non si registrano pericoli corruttivi anche perché questo Ente si è già attivato per dotarsi di un manuale di gestione documentale che, unitamente al protocollo elettronico, determina una profilatura dei flussi documentali."/>
        <s v="Il forte controllo sociale derivato dalla forte esposizione del servizio all'attenzione di parenti e conoscenti del defunto esclude pratiche corruttive nel servizio pratico di gestione cimiteriale. Per quanto riguarda la gestione delle concessioni cimiteriali è stato dotato di apposito regolamento ed è in corso l'approvazione del pino cimiteriale e di nuovo regolamento, inoltre  le tariffe sono aggiornate annualmente. "/>
        <s v="Ferme restando le considerazioni di cui alla scheda n. 32  per la gestione delle concessioni cimiteriali esistono specifici indirizzi dell'organo esecutivo. Nell'ambito della revisione del piano cimiteriale comunale, in corso di approvazione, viene disciplinata anche le modalità di concessione delle tombe di famiglia coerentemente con le norme vigenti in materia di trasparenza. "/>
        <s v="Il numero degli eventi presso il Comune di Leffe non è elevato e sostanzialmente ogni anno vengono proposte manifestazioni tradizionalmente presenti. Le Manifestazioni vengono spesso organizzate dai medesimi soggetti, comprese le manifestazioni organizzate direttamente dall'Ente, a cui spesso precede una valutazione discrezionale dell'Organo di Governo."/>
        <s v="Per i patrocini gratuiti si ritiene inutile ogni misura anticorruttiva. Per i patrocini onerosi, che prevedono un contributo a supporto dell'iniziativa si faccia riferi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non prevedono un compenso dalle designazioni che invece prevedano un compenso. Nel caso del Comune di Leffe, sino ad oggi, non sono state fatte designazioni che prevedano compensi. "/>
        <s v="Questo Comune è dotato  di un protocollo elettronico in cui sono profilati i flussi documentali, le segnalazioni, anche quelle anonime o con secretazione del mittente,  rendendole rintracciabili."/>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en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uzione. Per quanto riguarda la gestione dei percorsi di scuola lavoro, gli accordi con le istituzioni scolastiche non prevedono erogazione di compensi. "/>
        <s v="Questo processo può essere assimilato a quello sulle sanzioni del CDS. Sino ad oggi non è stato fatto ricorso agli ausiliari."/>
        <s v="Mentre l'approvigionamento idrico per usi domestici non risulta particolarmente problematico, ci possono essere dei profili di criticità nel campo dell'approvigionamento idrico per usi agricoli ed industriali e per la gestione dei pozzi privati.  Il Reticolato Idrico Minore è individuato nel P.G.T. approvato nel 2012 e con delibera di Consiglio Comunale  n. 07 del 22/03/2016 è stato approvata  la convenzione con la Comunità Montana ValleSeriana per la gestione in forma associata delle funzioni di Polizia idraulica ivi compresa la riscossione dei canoni a copertura delle spese di manutenzione."/>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o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
        <s v="Il numero degli eventi presso il Comune di Casnigo non è elevato e sostanzialmente ogni anno vengono proposte manifestazioni tradizionalmente presenti. La Manifestazioni vengono spesso organizzate dai medesimi soggetti, comprese le manifestazioni organizzate direttamente dall'Ente, a cui spesso precede una valutazione discrezionale dell'Organo di Governo." u="1"/>
        <s v="Il forte controllo sociale derivato dalla forte esposizione del servizio all'attenzione di parenti e conoscenti del defunto esclude pratiche corruttive nel servizio pratico di gestione cimiteriale. Per quanto riguarda la gestione delle concessioni cimiteriali è stato adottato un apposito regolamento e le tariffe sono aggiornate annualmente. " u="1"/>
        <s v="Due sono le direttive per la riduzione del rischio. La prima fa riferimento agli agenti (ed eventualmente ausiliari) che accertano le violazioni che dovranno operare, nei limiti del possibile in base alla presenza numerica degli agenti in servizio,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Per il momento detta misura non è immediatamente attuabile in quanto esiste un solo agente in servizio."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L'assegnazione dei libri di testo, gratuita o semigratuita, è assolutamente vincolata e non può essere oggetto di corruzione. Diverso invece il problema legato ai processi legati all'indiv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u="1"/>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u="1"/>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u="1"/>
        <s v="Mentre l'approvigionamento idrico per usi domestici non risulta particolarmente problematico, ci possono essere dei profili di criticità nel campo dell'approvigionamento idrico per usi agricoli ed industriali e per la gestione dei pozzi privati.  Con delibera n. ____ del ______" u="1"/>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u="1"/>
        <s v="Nel Comune di Casnigo, da almeno 10 anni,  non è viene attuato questo processo." u="1"/>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èstato predisposto un regolamento che nell'istruire l'elenco su cui l'organo politico dovrà effettuare la sua scelta, mette tutti i potenziali aspiranti sul medesimo piano." u="1"/>
        <s v="Questo Comune si doterà, nei limiti delle disponibilità di bilancio,  di un protocollo elettronico in cui potranno essere profilati i flussi documentali, le segnalazioni, anche quelle anonime o con secretazione del mittente,  rendendole rintracciabili." u="1"/>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u="1"/>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Mentre l'approvigionamento idrico per usi domestici non risulta particolarmente problematico, ci possono essere dei profili di criticità nel campo dell'approvigionamento idrico per usi agricoli ed industriali e per la gestione dei pozzi privati.  Con delibera di Consiglio Comunale n. 17 del 04/05/2011 è stato approvato il Reticolo Idrico Minore." u="1"/>
        <s v="A far data dal 1 giugno 2013 il servizio di raccolta e gestione dei rifiuti è affidato a favore della Società a capitale misto G.Eco srl indirettamente partecipata tramite la Società Se.T.Co. Srl. " u="1"/>
        <s v="Vanno distinte designazioni che prevedono un compenso dalle designazioni che invece prevedano un compenso. Nel caso del Comune di Casnigo, sino ad oggi, non sono state fatte designazioni che prevedano compensi. " u="1"/>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u="1"/>
        <s v="Non si registrano pericoli corruttivi anche perché questo Ente si attiverà per dotarsi di un manuale di gestione documentale che, unitamente al protocollo elettronico, determina una profilatura dei flussi documentali." u="1"/>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u="1"/>
        <s v="Ferme restando le considerazioni di cui alla scheda n. 32 il regolamento adottato per la gestione delle concessioni cimiteriali, nell'ambito della revisione del piano cimiteriale comunale, disciplina anche le modalità di concessione delle tombe di famiglia coerentemente con le norme vigenti in materia di trasparenza. " u="1"/>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u="1"/>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u="1"/>
        <s v="Non si registrano pericoli corruttivi anche perché questo ente si è dotato di un manuale di gestione documentale che, unitamente al protocollo elettronico, determina una profilatura dei flussi documentali."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ete con lo sportello per l'immigrazione e l'ufficio stranieri della questura." u="1"/>
        <s v="Due sono le direttive per la riduzione del rischio. La prima fa riferimento agli agenti che accertano le violazioni che dovranno operare, nei limiti del possibile in base alla presenza numerica degli agenti in servizio,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Per il momento detta misura non è immediatamente attuabile in quanto esiste un solo agente in servizio." u="1"/>
        <s v="Quando il segretario esercita questa funzione, lo fa sempre alla presenza di un suo collaboratore che sia in grado in ogni momento di testimoniare dell'integrità dei suoi comportamenti. "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Oltre a quanto indicato nella scheda precedente per quanto riguarda questa fattispecie si ritiene necessario adoattre un apposito regolamento e l'eventuale assegnazione di nuove tombe andrà fatta con apposito procedimento ad evidenza pubblica." u="1"/>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u="1"/>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4"/>
  </r>
  <r>
    <x v="5"/>
    <x v="5"/>
  </r>
  <r>
    <x v="6"/>
    <x v="6"/>
  </r>
  <r>
    <x v="7"/>
    <x v="7"/>
  </r>
  <r>
    <x v="8"/>
    <x v="8"/>
  </r>
  <r>
    <x v="9"/>
    <x v="8"/>
  </r>
  <r>
    <x v="10"/>
    <x v="9"/>
  </r>
  <r>
    <x v="11"/>
    <x v="10"/>
  </r>
  <r>
    <x v="12"/>
    <x v="11"/>
  </r>
  <r>
    <x v="13"/>
    <x v="12"/>
  </r>
  <r>
    <x v="14"/>
    <x v="13"/>
  </r>
  <r>
    <x v="15"/>
    <x v="14"/>
  </r>
  <r>
    <x v="16"/>
    <x v="15"/>
  </r>
  <r>
    <x v="17"/>
    <x v="16"/>
  </r>
  <r>
    <x v="18"/>
    <x v="17"/>
  </r>
  <r>
    <x v="19"/>
    <x v="17"/>
  </r>
  <r>
    <x v="20"/>
    <x v="18"/>
  </r>
  <r>
    <x v="21"/>
    <x v="19"/>
  </r>
  <r>
    <x v="22"/>
    <x v="20"/>
  </r>
  <r>
    <x v="23"/>
    <x v="21"/>
  </r>
  <r>
    <x v="24"/>
    <x v="22"/>
  </r>
  <r>
    <x v="25"/>
    <x v="22"/>
  </r>
  <r>
    <x v="26"/>
    <x v="22"/>
  </r>
  <r>
    <x v="27"/>
    <x v="23"/>
  </r>
  <r>
    <x v="28"/>
    <x v="24"/>
  </r>
  <r>
    <x v="29"/>
    <x v="25"/>
  </r>
  <r>
    <x v="30"/>
    <x v="26"/>
  </r>
  <r>
    <x v="31"/>
    <x v="27"/>
  </r>
  <r>
    <x v="32"/>
    <x v="28"/>
  </r>
  <r>
    <x v="33"/>
    <x v="29"/>
  </r>
  <r>
    <x v="34"/>
    <x v="30"/>
  </r>
  <r>
    <x v="35"/>
    <x v="31"/>
  </r>
  <r>
    <x v="36"/>
    <x v="32"/>
  </r>
  <r>
    <x v="37"/>
    <x v="32"/>
  </r>
  <r>
    <x v="38"/>
    <x v="33"/>
  </r>
  <r>
    <x v="39"/>
    <x v="34"/>
  </r>
  <r>
    <x v="40"/>
    <x v="35"/>
  </r>
  <r>
    <x v="41"/>
    <x v="36"/>
  </r>
  <r>
    <x v="42"/>
    <x v="37"/>
  </r>
  <r>
    <x v="43"/>
    <x v="38"/>
  </r>
  <r>
    <x v="44"/>
    <x v="39"/>
  </r>
  <r>
    <x v="45"/>
    <x v="40"/>
  </r>
  <r>
    <x v="46"/>
    <x v="41"/>
  </r>
  <r>
    <x v="47"/>
    <x v="42"/>
  </r>
  <r>
    <x v="48"/>
    <x v="43"/>
  </r>
  <r>
    <x v="48"/>
    <x v="43"/>
  </r>
  <r>
    <x v="48"/>
    <x v="43"/>
  </r>
  <r>
    <x v="48"/>
    <x v="43"/>
  </r>
  <r>
    <x v="48"/>
    <x v="4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1099">
      <pivotArea dataOnly="0" labelOnly="1" outline="0" fieldPosition="0">
        <references count="2">
          <reference field="0" count="1" selected="0">
            <x v="0"/>
          </reference>
          <reference field="1" count="1">
            <x v="17"/>
          </reference>
        </references>
      </pivotArea>
    </format>
    <format dxfId="1098">
      <pivotArea dataOnly="0" labelOnly="1" outline="0" fieldPosition="0">
        <references count="2">
          <reference field="0" count="1" selected="0">
            <x v="0"/>
          </reference>
          <reference field="1" count="1">
            <x v="17"/>
          </reference>
        </references>
      </pivotArea>
    </format>
    <format dxfId="1097">
      <pivotArea dataOnly="0" labelOnly="1" outline="0" fieldPosition="0">
        <references count="3">
          <reference field="0" count="1" selected="0">
            <x v="0"/>
          </reference>
          <reference field="1" count="1" selected="0">
            <x v="17"/>
          </reference>
          <reference field="2" count="1">
            <x v="6"/>
          </reference>
        </references>
      </pivotArea>
    </format>
    <format dxfId="1096">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1095">
      <pivotArea dataOnly="0" labelOnly="1" outline="0" fieldPosition="0">
        <references count="2">
          <reference field="0" count="1" selected="0">
            <x v="1"/>
          </reference>
          <reference field="1" count="1">
            <x v="7"/>
          </reference>
        </references>
      </pivotArea>
    </format>
    <format dxfId="1094">
      <pivotArea dataOnly="0" labelOnly="1" outline="0" fieldPosition="0">
        <references count="2">
          <reference field="0" count="1" selected="0">
            <x v="2"/>
          </reference>
          <reference field="1" count="1">
            <x v="4"/>
          </reference>
        </references>
      </pivotArea>
    </format>
    <format dxfId="1093">
      <pivotArea dataOnly="0" labelOnly="1" outline="0" fieldPosition="0">
        <references count="2">
          <reference field="0" count="1" selected="0">
            <x v="3"/>
          </reference>
          <reference field="1" count="1">
            <x v="13"/>
          </reference>
        </references>
      </pivotArea>
    </format>
    <format dxfId="1092">
      <pivotArea dataOnly="0" labelOnly="1" outline="0" fieldPosition="0">
        <references count="2">
          <reference field="0" count="1" selected="0">
            <x v="4"/>
          </reference>
          <reference field="1" count="1">
            <x v="6"/>
          </reference>
        </references>
      </pivotArea>
    </format>
    <format dxfId="1091">
      <pivotArea dataOnly="0" labelOnly="1" outline="0" fieldPosition="0">
        <references count="2">
          <reference field="0" count="1" selected="0">
            <x v="5"/>
          </reference>
          <reference field="1" count="1">
            <x v="9"/>
          </reference>
        </references>
      </pivotArea>
    </format>
    <format dxfId="1090">
      <pivotArea dataOnly="0" labelOnly="1" outline="0" fieldPosition="0">
        <references count="2">
          <reference field="0" count="1" selected="0">
            <x v="6"/>
          </reference>
          <reference field="1" count="1">
            <x v="6"/>
          </reference>
        </references>
      </pivotArea>
    </format>
    <format dxfId="1089">
      <pivotArea dataOnly="0" labelOnly="1" outline="0" fieldPosition="0">
        <references count="2">
          <reference field="0" count="1" selected="0">
            <x v="7"/>
          </reference>
          <reference field="1" count="1">
            <x v="10"/>
          </reference>
        </references>
      </pivotArea>
    </format>
    <format dxfId="1088">
      <pivotArea dataOnly="0" labelOnly="1" outline="0" fieldPosition="0">
        <references count="2">
          <reference field="0" count="1" selected="0">
            <x v="8"/>
          </reference>
          <reference field="1" count="1">
            <x v="3"/>
          </reference>
        </references>
      </pivotArea>
    </format>
    <format dxfId="1087">
      <pivotArea dataOnly="0" labelOnly="1" outline="0" fieldPosition="0">
        <references count="2">
          <reference field="0" count="1" selected="0">
            <x v="9"/>
          </reference>
          <reference field="1" count="1">
            <x v="16"/>
          </reference>
        </references>
      </pivotArea>
    </format>
    <format dxfId="1086">
      <pivotArea dataOnly="0" labelOnly="1" outline="0" fieldPosition="0">
        <references count="2">
          <reference field="0" count="1" selected="0">
            <x v="10"/>
          </reference>
          <reference field="1" count="1">
            <x v="15"/>
          </reference>
        </references>
      </pivotArea>
    </format>
    <format dxfId="1085">
      <pivotArea dataOnly="0" labelOnly="1" outline="0" fieldPosition="0">
        <references count="2">
          <reference field="0" count="1" selected="0">
            <x v="11"/>
          </reference>
          <reference field="1" count="1">
            <x v="4"/>
          </reference>
        </references>
      </pivotArea>
    </format>
    <format dxfId="1084">
      <pivotArea dataOnly="0" labelOnly="1" outline="0" fieldPosition="0">
        <references count="2">
          <reference field="0" count="1" selected="0">
            <x v="12"/>
          </reference>
          <reference field="1" count="1">
            <x v="5"/>
          </reference>
        </references>
      </pivotArea>
    </format>
    <format dxfId="1083">
      <pivotArea dataOnly="0" labelOnly="1" outline="0" fieldPosition="0">
        <references count="2">
          <reference field="0" count="1" selected="0">
            <x v="14"/>
          </reference>
          <reference field="1" count="1">
            <x v="12"/>
          </reference>
        </references>
      </pivotArea>
    </format>
    <format dxfId="1082">
      <pivotArea dataOnly="0" labelOnly="1" outline="0" fieldPosition="0">
        <references count="2">
          <reference field="0" count="1" selected="0">
            <x v="15"/>
          </reference>
          <reference field="1" count="1">
            <x v="11"/>
          </reference>
        </references>
      </pivotArea>
    </format>
    <format dxfId="1081">
      <pivotArea dataOnly="0" labelOnly="1" outline="0" fieldPosition="0">
        <references count="2">
          <reference field="0" count="1" selected="0">
            <x v="16"/>
          </reference>
          <reference field="1" count="1">
            <x v="15"/>
          </reference>
        </references>
      </pivotArea>
    </format>
    <format dxfId="1080">
      <pivotArea dataOnly="0" labelOnly="1" outline="0" fieldPosition="0">
        <references count="2">
          <reference field="0" count="1" selected="0">
            <x v="17"/>
          </reference>
          <reference field="1" count="1">
            <x v="8"/>
          </reference>
        </references>
      </pivotArea>
    </format>
    <format dxfId="1079">
      <pivotArea dataOnly="0" labelOnly="1" outline="0" fieldPosition="0">
        <references count="2">
          <reference field="0" count="1" selected="0">
            <x v="18"/>
          </reference>
          <reference field="1" count="1">
            <x v="3"/>
          </reference>
        </references>
      </pivotArea>
    </format>
    <format dxfId="1078">
      <pivotArea dataOnly="0" labelOnly="1" outline="0" fieldPosition="0">
        <references count="2">
          <reference field="0" count="1" selected="0">
            <x v="19"/>
          </reference>
          <reference field="1" count="1">
            <x v="5"/>
          </reference>
        </references>
      </pivotArea>
    </format>
    <format dxfId="1077">
      <pivotArea dataOnly="0" labelOnly="1" outline="0" fieldPosition="0">
        <references count="2">
          <reference field="0" count="1" selected="0">
            <x v="20"/>
          </reference>
          <reference field="1" count="1">
            <x v="9"/>
          </reference>
        </references>
      </pivotArea>
    </format>
    <format dxfId="1076">
      <pivotArea dataOnly="0" labelOnly="1" outline="0" fieldPosition="0">
        <references count="2">
          <reference field="0" count="1" selected="0">
            <x v="21"/>
          </reference>
          <reference field="1" count="1">
            <x v="12"/>
          </reference>
        </references>
      </pivotArea>
    </format>
    <format dxfId="1075">
      <pivotArea dataOnly="0" labelOnly="1" outline="0" fieldPosition="0">
        <references count="2">
          <reference field="0" count="1" selected="0">
            <x v="22"/>
          </reference>
          <reference field="1" count="1">
            <x v="5"/>
          </reference>
        </references>
      </pivotArea>
    </format>
    <format dxfId="1074">
      <pivotArea dataOnly="0" labelOnly="1" outline="0" fieldPosition="0">
        <references count="2">
          <reference field="0" count="1" selected="0">
            <x v="23"/>
          </reference>
          <reference field="1" count="1">
            <x v="4"/>
          </reference>
        </references>
      </pivotArea>
    </format>
    <format dxfId="1073">
      <pivotArea dataOnly="0" labelOnly="1" outline="0" fieldPosition="0">
        <references count="2">
          <reference field="0" count="1" selected="0">
            <x v="24"/>
          </reference>
          <reference field="1" count="1">
            <x v="13"/>
          </reference>
        </references>
      </pivotArea>
    </format>
    <format dxfId="1072">
      <pivotArea dataOnly="0" labelOnly="1" outline="0" fieldPosition="0">
        <references count="2">
          <reference field="0" count="1" selected="0">
            <x v="29"/>
          </reference>
          <reference field="1" count="1">
            <x v="14"/>
          </reference>
        </references>
      </pivotArea>
    </format>
    <format dxfId="1071">
      <pivotArea dataOnly="0" labelOnly="1" outline="0" fieldPosition="0">
        <references count="2">
          <reference field="0" count="1" selected="0">
            <x v="30"/>
          </reference>
          <reference field="1" count="1">
            <x v="0"/>
          </reference>
        </references>
      </pivotArea>
    </format>
    <format dxfId="1070">
      <pivotArea dataOnly="0" labelOnly="1" outline="0" fieldPosition="0">
        <references count="2">
          <reference field="0" count="1" selected="0">
            <x v="32"/>
          </reference>
          <reference field="1" count="1">
            <x v="5"/>
          </reference>
        </references>
      </pivotArea>
    </format>
    <format dxfId="1069">
      <pivotArea dataOnly="0" labelOnly="1" outline="0" fieldPosition="0">
        <references count="2">
          <reference field="0" count="1" selected="0">
            <x v="33"/>
          </reference>
          <reference field="1" count="1">
            <x v="7"/>
          </reference>
        </references>
      </pivotArea>
    </format>
    <format dxfId="1068">
      <pivotArea dataOnly="0" labelOnly="1" outline="0" fieldPosition="0">
        <references count="2">
          <reference field="0" count="1" selected="0">
            <x v="34"/>
          </reference>
          <reference field="1" count="1">
            <x v="10"/>
          </reference>
        </references>
      </pivotArea>
    </format>
    <format dxfId="1067">
      <pivotArea dataOnly="0" labelOnly="1" outline="0" fieldPosition="0">
        <references count="2">
          <reference field="0" count="1" selected="0">
            <x v="35"/>
          </reference>
          <reference field="1" count="1">
            <x v="8"/>
          </reference>
        </references>
      </pivotArea>
    </format>
    <format dxfId="1066">
      <pivotArea dataOnly="0" labelOnly="1" outline="0" fieldPosition="0">
        <references count="2">
          <reference field="0" count="1" selected="0">
            <x v="36"/>
          </reference>
          <reference field="1" count="1">
            <x v="7"/>
          </reference>
        </references>
      </pivotArea>
    </format>
    <format dxfId="1065">
      <pivotArea dataOnly="0" labelOnly="1" outline="0" fieldPosition="0">
        <references count="2">
          <reference field="0" count="1" selected="0">
            <x v="37"/>
          </reference>
          <reference field="1" count="1">
            <x v="1"/>
          </reference>
        </references>
      </pivotArea>
    </format>
    <format dxfId="1064">
      <pivotArea dataOnly="0" labelOnly="1" outline="0" fieldPosition="0">
        <references count="2">
          <reference field="0" count="1" selected="0">
            <x v="39"/>
          </reference>
          <reference field="1" count="1">
            <x v="12"/>
          </reference>
        </references>
      </pivotArea>
    </format>
    <format dxfId="1063">
      <pivotArea dataOnly="0" labelOnly="1" outline="0" fieldPosition="0">
        <references count="2">
          <reference field="0" count="1" selected="0">
            <x v="40"/>
          </reference>
          <reference field="1" count="1">
            <x v="3"/>
          </reference>
        </references>
      </pivotArea>
    </format>
    <format dxfId="1062">
      <pivotArea dataOnly="0" labelOnly="1" outline="0" fieldPosition="0">
        <references count="2">
          <reference field="0" count="1" selected="0">
            <x v="41"/>
          </reference>
          <reference field="1" count="1">
            <x v="0"/>
          </reference>
        </references>
      </pivotArea>
    </format>
    <format dxfId="1061">
      <pivotArea dataOnly="0" labelOnly="1" outline="0" fieldPosition="0">
        <references count="2">
          <reference field="0" count="1" selected="0">
            <x v="42"/>
          </reference>
          <reference field="1" count="1">
            <x v="4"/>
          </reference>
        </references>
      </pivotArea>
    </format>
    <format dxfId="1060">
      <pivotArea dataOnly="0" labelOnly="1" outline="0" fieldPosition="0">
        <references count="2">
          <reference field="0" count="1" selected="0">
            <x v="43"/>
          </reference>
          <reference field="1" count="1">
            <x v="8"/>
          </reference>
        </references>
      </pivotArea>
    </format>
    <format dxfId="1059">
      <pivotArea dataOnly="0" labelOnly="1" outline="0" fieldPosition="0">
        <references count="2">
          <reference field="0" count="1" selected="0">
            <x v="45"/>
          </reference>
          <reference field="1" count="1">
            <x v="2"/>
          </reference>
        </references>
      </pivotArea>
    </format>
    <format dxfId="1058">
      <pivotArea dataOnly="0" labelOnly="1" outline="0" fieldPosition="0">
        <references count="2">
          <reference field="0" count="1" selected="0">
            <x v="46"/>
          </reference>
          <reference field="1" count="1">
            <x v="7"/>
          </reference>
        </references>
      </pivotArea>
    </format>
    <format dxfId="1057">
      <pivotArea dataOnly="0" labelOnly="1" outline="0" fieldPosition="0">
        <references count="2">
          <reference field="0" count="1" selected="0">
            <x v="47"/>
          </reference>
          <reference field="1" count="1">
            <x v="11"/>
          </reference>
        </references>
      </pivotArea>
    </format>
    <format dxfId="1056">
      <pivotArea dataOnly="0" labelOnly="1" outline="0" fieldPosition="0">
        <references count="2">
          <reference field="0" count="1" selected="0">
            <x v="48"/>
          </reference>
          <reference field="1" count="1">
            <x v="10"/>
          </reference>
        </references>
      </pivotArea>
    </format>
    <format dxfId="1055">
      <pivotArea dataOnly="0" labelOnly="1" outline="0" fieldPosition="0">
        <references count="3">
          <reference field="0" count="1" selected="0">
            <x v="1"/>
          </reference>
          <reference field="1" count="1" selected="0">
            <x v="7"/>
          </reference>
          <reference field="2" count="1">
            <x v="3"/>
          </reference>
        </references>
      </pivotArea>
    </format>
    <format dxfId="1054">
      <pivotArea dataOnly="0" labelOnly="1" outline="0" fieldPosition="0">
        <references count="3">
          <reference field="0" count="1" selected="0">
            <x v="2"/>
          </reference>
          <reference field="1" count="1" selected="0">
            <x v="4"/>
          </reference>
          <reference field="2" count="1">
            <x v="2"/>
          </reference>
        </references>
      </pivotArea>
    </format>
    <format dxfId="1053">
      <pivotArea dataOnly="0" labelOnly="1" outline="0" fieldPosition="0">
        <references count="3">
          <reference field="0" count="1" selected="0">
            <x v="3"/>
          </reference>
          <reference field="1" count="1" selected="0">
            <x v="13"/>
          </reference>
          <reference field="2" count="1">
            <x v="3"/>
          </reference>
        </references>
      </pivotArea>
    </format>
    <format dxfId="1052">
      <pivotArea dataOnly="0" labelOnly="1" outline="0" fieldPosition="0">
        <references count="3">
          <reference field="0" count="1" selected="0">
            <x v="4"/>
          </reference>
          <reference field="1" count="1" selected="0">
            <x v="6"/>
          </reference>
          <reference field="2" count="1">
            <x v="2"/>
          </reference>
        </references>
      </pivotArea>
    </format>
    <format dxfId="1051">
      <pivotArea dataOnly="0" labelOnly="1" outline="0" fieldPosition="0">
        <references count="3">
          <reference field="0" count="1" selected="0">
            <x v="5"/>
          </reference>
          <reference field="1" count="1" selected="0">
            <x v="9"/>
          </reference>
          <reference field="2" count="1">
            <x v="3"/>
          </reference>
        </references>
      </pivotArea>
    </format>
    <format dxfId="1050">
      <pivotArea dataOnly="0" labelOnly="1" outline="0" fieldPosition="0">
        <references count="3">
          <reference field="0" count="1" selected="0">
            <x v="6"/>
          </reference>
          <reference field="1" count="1" selected="0">
            <x v="6"/>
          </reference>
          <reference field="2" count="1">
            <x v="2"/>
          </reference>
        </references>
      </pivotArea>
    </format>
    <format dxfId="1049">
      <pivotArea dataOnly="0" labelOnly="1" outline="0" fieldPosition="0">
        <references count="3">
          <reference field="0" count="1" selected="0">
            <x v="8"/>
          </reference>
          <reference field="1" count="1" selected="0">
            <x v="3"/>
          </reference>
          <reference field="2" count="1">
            <x v="3"/>
          </reference>
        </references>
      </pivotArea>
    </format>
    <format dxfId="1048">
      <pivotArea dataOnly="0" labelOnly="1" outline="0" fieldPosition="0">
        <references count="3">
          <reference field="0" count="1" selected="0">
            <x v="9"/>
          </reference>
          <reference field="1" count="1" selected="0">
            <x v="16"/>
          </reference>
          <reference field="2" count="1">
            <x v="4"/>
          </reference>
        </references>
      </pivotArea>
    </format>
    <format dxfId="1047">
      <pivotArea dataOnly="0" labelOnly="1" outline="0" fieldPosition="0">
        <references count="3">
          <reference field="0" count="1" selected="0">
            <x v="13"/>
          </reference>
          <reference field="1" count="1" selected="0">
            <x v="5"/>
          </reference>
          <reference field="2" count="1">
            <x v="1"/>
          </reference>
        </references>
      </pivotArea>
    </format>
    <format dxfId="1046">
      <pivotArea dataOnly="0" labelOnly="1" outline="0" fieldPosition="0">
        <references count="3">
          <reference field="0" count="1" selected="0">
            <x v="15"/>
          </reference>
          <reference field="1" count="1" selected="0">
            <x v="11"/>
          </reference>
          <reference field="2" count="1">
            <x v="2"/>
          </reference>
        </references>
      </pivotArea>
    </format>
    <format dxfId="1045">
      <pivotArea dataOnly="0" labelOnly="1" outline="0" fieldPosition="0">
        <references count="3">
          <reference field="0" count="1" selected="0">
            <x v="17"/>
          </reference>
          <reference field="1" count="1" selected="0">
            <x v="8"/>
          </reference>
          <reference field="2" count="1">
            <x v="1"/>
          </reference>
        </references>
      </pivotArea>
    </format>
    <format dxfId="1044">
      <pivotArea dataOnly="0" labelOnly="1" outline="0" fieldPosition="0">
        <references count="3">
          <reference field="0" count="1" selected="0">
            <x v="18"/>
          </reference>
          <reference field="1" count="1" selected="0">
            <x v="3"/>
          </reference>
          <reference field="2" count="1">
            <x v="5"/>
          </reference>
        </references>
      </pivotArea>
    </format>
    <format dxfId="1043">
      <pivotArea dataOnly="0" labelOnly="1" outline="0" fieldPosition="0">
        <references count="3">
          <reference field="0" count="1" selected="0">
            <x v="19"/>
          </reference>
          <reference field="1" count="1" selected="0">
            <x v="5"/>
          </reference>
          <reference field="2" count="1">
            <x v="1"/>
          </reference>
        </references>
      </pivotArea>
    </format>
    <format dxfId="1042">
      <pivotArea dataOnly="0" labelOnly="1" outline="0" fieldPosition="0">
        <references count="3">
          <reference field="0" count="1" selected="0">
            <x v="20"/>
          </reference>
          <reference field="1" count="1" selected="0">
            <x v="9"/>
          </reference>
          <reference field="2" count="1">
            <x v="2"/>
          </reference>
        </references>
      </pivotArea>
    </format>
    <format dxfId="1041">
      <pivotArea dataOnly="0" labelOnly="1" outline="0" fieldPosition="0">
        <references count="3">
          <reference field="0" count="1" selected="0">
            <x v="22"/>
          </reference>
          <reference field="1" count="1" selected="0">
            <x v="5"/>
          </reference>
          <reference field="2" count="1">
            <x v="1"/>
          </reference>
        </references>
      </pivotArea>
    </format>
    <format dxfId="1040">
      <pivotArea dataOnly="0" labelOnly="1" outline="0" fieldPosition="0">
        <references count="3">
          <reference field="0" count="1" selected="0">
            <x v="24"/>
          </reference>
          <reference field="1" count="1" selected="0">
            <x v="13"/>
          </reference>
          <reference field="2" count="1">
            <x v="2"/>
          </reference>
        </references>
      </pivotArea>
    </format>
    <format dxfId="1039">
      <pivotArea dataOnly="0" labelOnly="1" outline="0" fieldPosition="0">
        <references count="3">
          <reference field="0" count="1" selected="0">
            <x v="30"/>
          </reference>
          <reference field="1" count="1" selected="0">
            <x v="0"/>
          </reference>
          <reference field="2" count="1">
            <x v="0"/>
          </reference>
        </references>
      </pivotArea>
    </format>
    <format dxfId="1038">
      <pivotArea dataOnly="0" labelOnly="1" outline="0" fieldPosition="0">
        <references count="3">
          <reference field="0" count="1" selected="0">
            <x v="32"/>
          </reference>
          <reference field="1" count="1" selected="0">
            <x v="5"/>
          </reference>
          <reference field="2" count="1">
            <x v="1"/>
          </reference>
        </references>
      </pivotArea>
    </format>
    <format dxfId="1037">
      <pivotArea dataOnly="0" labelOnly="1" outline="0" fieldPosition="0">
        <references count="3">
          <reference field="0" count="1" selected="0">
            <x v="33"/>
          </reference>
          <reference field="1" count="1" selected="0">
            <x v="7"/>
          </reference>
          <reference field="2" count="1">
            <x v="2"/>
          </reference>
        </references>
      </pivotArea>
    </format>
    <format dxfId="1036">
      <pivotArea dataOnly="0" labelOnly="1" outline="0" fieldPosition="0">
        <references count="3">
          <reference field="0" count="1" selected="0">
            <x v="37"/>
          </reference>
          <reference field="1" count="1" selected="0">
            <x v="1"/>
          </reference>
          <reference field="2" count="1">
            <x v="4"/>
          </reference>
        </references>
      </pivotArea>
    </format>
    <format dxfId="1035">
      <pivotArea dataOnly="0" labelOnly="1" outline="0" fieldPosition="0">
        <references count="3">
          <reference field="0" count="1" selected="0">
            <x v="38"/>
          </reference>
          <reference field="1" count="1" selected="0">
            <x v="1"/>
          </reference>
          <reference field="2" count="1">
            <x v="2"/>
          </reference>
        </references>
      </pivotArea>
    </format>
    <format dxfId="1034">
      <pivotArea dataOnly="0" labelOnly="1" outline="0" fieldPosition="0">
        <references count="3">
          <reference field="0" count="1" selected="0">
            <x v="39"/>
          </reference>
          <reference field="1" count="1" selected="0">
            <x v="12"/>
          </reference>
          <reference field="2" count="1">
            <x v="4"/>
          </reference>
        </references>
      </pivotArea>
    </format>
    <format dxfId="1033">
      <pivotArea dataOnly="0" labelOnly="1" outline="0" fieldPosition="0">
        <references count="3">
          <reference field="0" count="1" selected="0">
            <x v="41"/>
          </reference>
          <reference field="1" count="1" selected="0">
            <x v="0"/>
          </reference>
          <reference field="2" count="1">
            <x v="0"/>
          </reference>
        </references>
      </pivotArea>
    </format>
    <format dxfId="1032">
      <pivotArea dataOnly="0" labelOnly="1" outline="0" fieldPosition="0">
        <references count="3">
          <reference field="0" count="1" selected="0">
            <x v="44"/>
          </reference>
          <reference field="1" count="1" selected="0">
            <x v="8"/>
          </reference>
          <reference field="2" count="1">
            <x v="2"/>
          </reference>
        </references>
      </pivotArea>
    </format>
    <format dxfId="1031">
      <pivotArea dataOnly="0" labelOnly="1" outline="0" fieldPosition="0">
        <references count="3">
          <reference field="0" count="1" selected="0">
            <x v="45"/>
          </reference>
          <reference field="1" count="1" selected="0">
            <x v="2"/>
          </reference>
          <reference field="2" count="1">
            <x v="1"/>
          </reference>
        </references>
      </pivotArea>
    </format>
    <format dxfId="1030">
      <pivotArea dataOnly="0" labelOnly="1" outline="0" fieldPosition="0">
        <references count="3">
          <reference field="0" count="1" selected="0">
            <x v="46"/>
          </reference>
          <reference field="1" count="1" selected="0">
            <x v="7"/>
          </reference>
          <reference field="2" count="1">
            <x v="2"/>
          </reference>
        </references>
      </pivotArea>
    </format>
    <format dxfId="1029">
      <pivotArea dataOnly="0" labelOnly="1" outline="0" fieldPosition="0">
        <references count="3">
          <reference field="0" count="1" selected="0">
            <x v="47"/>
          </reference>
          <reference field="1" count="1" selected="0">
            <x v="11"/>
          </reference>
          <reference field="2" count="1">
            <x v="3"/>
          </reference>
        </references>
      </pivotArea>
    </format>
    <format dxfId="1028">
      <pivotArea dataOnly="0" labelOnly="1" outline="0" fieldPosition="0">
        <references count="3">
          <reference field="0" count="1" selected="0">
            <x v="48"/>
          </reference>
          <reference field="1" count="1" selected="0">
            <x v="10"/>
          </reference>
          <reference field="2" count="1">
            <x v="2"/>
          </reference>
        </references>
      </pivotArea>
    </format>
    <format dxfId="1027">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1026">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1025">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1024">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1023">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1022">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1021">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1020">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1019">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1018">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1017">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1016">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1015">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1014">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1013">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1012">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1011">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1010">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1009">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1008">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1007">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1006">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1005">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1004">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1003">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1002">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1001">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1000">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999">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998">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997">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996">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995">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994">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993">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992">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991">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990">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989">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988">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987">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986">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985">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984">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983">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982">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981">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980">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54" firstHeaderRow="0" firstDataRow="0" firstDataCol="2"/>
  <pivotFields count="2">
    <pivotField axis="axisRow" compact="0" outline="0" showAll="0" defaultSubtotal="0">
      <items count="50">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49"/>
        <item x="46"/>
        <item x="47"/>
        <item x="45"/>
      </items>
    </pivotField>
    <pivotField axis="axisRow" compact="0" outline="0" showAll="0" defaultSubtotal="0">
      <items count="85">
        <item x="43"/>
        <item x="8"/>
        <item m="1" x="54"/>
        <item m="1" x="78"/>
        <item n="I due fattori maggiori di rischio corruttivo sono legati alla rilevanza esterna del processo e al suo impatto economico. Si ritiene pertanto necessario adottare ogni misura possibile affinché le commissioni di concorso si adoperino nella massima traspare" x="0"/>
        <item m="1" x="56"/>
        <item m="1" x="74"/>
        <item m="1" x="82"/>
        <item x="12"/>
        <item m="1" x="50"/>
        <item m="1" x="81"/>
        <item m="1" x="70"/>
        <item x="35"/>
        <item m="1" x="65"/>
        <item m="1" x="59"/>
        <item x="15"/>
        <item m="1" x="52"/>
        <item m="1" x="49"/>
        <item x="11"/>
        <item x="37"/>
        <item x="3"/>
        <item m="1" x="71"/>
        <item x="41"/>
        <item x="25"/>
        <item m="1" x="73"/>
        <item x="32"/>
        <item m="1" x="79"/>
        <item m="1" x="84"/>
        <item m="1" x="68"/>
        <item m="1" x="72"/>
        <item x="2"/>
        <item m="1" x="77"/>
        <item m="1" x="80"/>
        <item m="1" x="61"/>
        <item m="1" x="67"/>
        <item m="1" x="60"/>
        <item x="1"/>
        <item m="1" x="47"/>
        <item x="17"/>
        <item m="1" x="83"/>
        <item m="1" x="55"/>
        <item x="31"/>
        <item x="7"/>
        <item x="20"/>
        <item x="21"/>
        <item m="1" x="75"/>
        <item m="1" x="45"/>
        <item m="1" x="58"/>
        <item x="4"/>
        <item x="5"/>
        <item x="6"/>
        <item m="1" x="53"/>
        <item m="1" x="46"/>
        <item x="18"/>
        <item x="19"/>
        <item m="1" x="66"/>
        <item m="1" x="69"/>
        <item m="1" x="44"/>
        <item x="30"/>
        <item m="1" x="57"/>
        <item m="1" x="48"/>
        <item x="42"/>
        <item m="1" x="76"/>
        <item m="1" x="63"/>
        <item m="1" x="64"/>
        <item x="38"/>
        <item x="39"/>
        <item n="Mentre l'approvigionamento idrico per usi domestici non risulta particolarmente problematico, ci possono essere dei profili di criticità nel campo dell'approvigionamento idrico per usi agricoli ed industriali e per la gestione dei pozzi privati.  Con del" m="1" x="51"/>
        <item m="1" x="62"/>
        <item x="9"/>
        <item x="10"/>
        <item x="13"/>
        <item x="14"/>
        <item x="16"/>
        <item x="22"/>
        <item x="23"/>
        <item x="26"/>
        <item x="27"/>
        <item x="28"/>
        <item x="29"/>
        <item x="33"/>
        <item x="34"/>
        <item x="36"/>
        <item x="40"/>
        <item x="24"/>
      </items>
    </pivotField>
  </pivotFields>
  <rowFields count="2">
    <field x="0"/>
    <field x="1"/>
  </rowFields>
  <rowItems count="49">
    <i>
      <x/>
      <x/>
    </i>
    <i>
      <x v="1"/>
      <x v="4"/>
    </i>
    <i>
      <x v="2"/>
      <x v="36"/>
    </i>
    <i>
      <x v="3"/>
      <x v="30"/>
    </i>
    <i>
      <x v="4"/>
      <x v="20"/>
    </i>
    <i>
      <x v="5"/>
      <x v="48"/>
    </i>
    <i>
      <x v="6"/>
      <x v="49"/>
    </i>
    <i>
      <x v="7"/>
      <x v="50"/>
    </i>
    <i>
      <x v="8"/>
      <x v="42"/>
    </i>
    <i>
      <x v="9"/>
      <x v="1"/>
    </i>
    <i>
      <x v="10"/>
      <x v="1"/>
    </i>
    <i>
      <x v="11"/>
      <x v="69"/>
    </i>
    <i>
      <x v="12"/>
      <x v="70"/>
    </i>
    <i>
      <x v="13"/>
      <x v="18"/>
    </i>
    <i>
      <x v="14"/>
      <x v="8"/>
    </i>
    <i>
      <x v="15"/>
      <x v="71"/>
    </i>
    <i>
      <x v="16"/>
      <x v="72"/>
    </i>
    <i>
      <x v="17"/>
      <x v="15"/>
    </i>
    <i>
      <x v="18"/>
      <x v="73"/>
    </i>
    <i>
      <x v="19"/>
      <x v="38"/>
    </i>
    <i>
      <x v="20"/>
      <x v="38"/>
    </i>
    <i>
      <x v="21"/>
      <x v="53"/>
    </i>
    <i>
      <x v="22"/>
      <x v="54"/>
    </i>
    <i>
      <x v="23"/>
      <x v="43"/>
    </i>
    <i>
      <x v="24"/>
      <x v="44"/>
    </i>
    <i>
      <x v="25"/>
      <x v="74"/>
    </i>
    <i>
      <x v="26"/>
      <x v="74"/>
    </i>
    <i>
      <x v="27"/>
      <x v="74"/>
    </i>
    <i>
      <x v="28"/>
      <x v="75"/>
    </i>
    <i>
      <x v="29"/>
      <x v="84"/>
    </i>
    <i>
      <x v="30"/>
      <x v="23"/>
    </i>
    <i>
      <x v="31"/>
      <x v="76"/>
    </i>
    <i>
      <x v="32"/>
      <x v="77"/>
    </i>
    <i>
      <x v="33"/>
      <x v="78"/>
    </i>
    <i>
      <x v="34"/>
      <x v="79"/>
    </i>
    <i>
      <x v="35"/>
      <x v="58"/>
    </i>
    <i>
      <x v="36"/>
      <x v="41"/>
    </i>
    <i>
      <x v="37"/>
      <x v="25"/>
    </i>
    <i>
      <x v="38"/>
      <x v="25"/>
    </i>
    <i>
      <x v="39"/>
      <x v="80"/>
    </i>
    <i>
      <x v="40"/>
      <x v="81"/>
    </i>
    <i>
      <x v="41"/>
      <x v="12"/>
    </i>
    <i>
      <x v="42"/>
      <x v="82"/>
    </i>
    <i>
      <x v="43"/>
      <x v="19"/>
    </i>
    <i>
      <x v="44"/>
      <x v="65"/>
    </i>
    <i>
      <x v="45"/>
      <x v="66"/>
    </i>
    <i>
      <x v="47"/>
      <x v="22"/>
    </i>
    <i>
      <x v="48"/>
      <x v="61"/>
    </i>
    <i>
      <x v="49"/>
      <x v="83"/>
    </i>
  </rowItems>
  <colItems count="1">
    <i/>
  </colItems>
  <formats count="490">
    <format dxfId="979">
      <pivotArea dataOnly="0" labelOnly="1" outline="0" fieldPosition="0">
        <references count="2">
          <reference field="0" count="1" selected="0">
            <x v="0"/>
          </reference>
          <reference field="1" count="0"/>
        </references>
      </pivotArea>
    </format>
    <format dxfId="978">
      <pivotArea dataOnly="0" labelOnly="1" outline="0" fieldPosition="0">
        <references count="1">
          <reference field="0" count="1">
            <x v="0"/>
          </reference>
        </references>
      </pivotArea>
    </format>
    <format dxfId="977">
      <pivotArea dataOnly="0" labelOnly="1" outline="0" fieldPosition="0">
        <references count="1">
          <reference field="0" count="1">
            <x v="1"/>
          </reference>
        </references>
      </pivotArea>
    </format>
    <format dxfId="976">
      <pivotArea dataOnly="0" labelOnly="1" outline="0" fieldPosition="0">
        <references count="1">
          <reference field="0" count="1">
            <x v="2"/>
          </reference>
        </references>
      </pivotArea>
    </format>
    <format dxfId="975">
      <pivotArea dataOnly="0" labelOnly="1" outline="0" fieldPosition="0">
        <references count="1">
          <reference field="0" count="1">
            <x v="3"/>
          </reference>
        </references>
      </pivotArea>
    </format>
    <format dxfId="974">
      <pivotArea dataOnly="0" labelOnly="1" outline="0" fieldPosition="0">
        <references count="1">
          <reference field="0" count="1">
            <x v="4"/>
          </reference>
        </references>
      </pivotArea>
    </format>
    <format dxfId="973">
      <pivotArea dataOnly="0" labelOnly="1" outline="0" fieldPosition="0">
        <references count="1">
          <reference field="0" count="1">
            <x v="5"/>
          </reference>
        </references>
      </pivotArea>
    </format>
    <format dxfId="972">
      <pivotArea dataOnly="0" labelOnly="1" outline="0" fieldPosition="0">
        <references count="1">
          <reference field="0" count="1">
            <x v="6"/>
          </reference>
        </references>
      </pivotArea>
    </format>
    <format dxfId="971">
      <pivotArea dataOnly="0" labelOnly="1" outline="0" fieldPosition="0">
        <references count="1">
          <reference field="0" count="1">
            <x v="7"/>
          </reference>
        </references>
      </pivotArea>
    </format>
    <format dxfId="970">
      <pivotArea dataOnly="0" labelOnly="1" outline="0" fieldPosition="0">
        <references count="1">
          <reference field="0" count="1">
            <x v="8"/>
          </reference>
        </references>
      </pivotArea>
    </format>
    <format dxfId="969">
      <pivotArea dataOnly="0" labelOnly="1" outline="0" fieldPosition="0">
        <references count="1">
          <reference field="0" count="1">
            <x v="9"/>
          </reference>
        </references>
      </pivotArea>
    </format>
    <format dxfId="968">
      <pivotArea dataOnly="0" labelOnly="1" outline="0" fieldPosition="0">
        <references count="1">
          <reference field="0" count="1">
            <x v="10"/>
          </reference>
        </references>
      </pivotArea>
    </format>
    <format dxfId="967">
      <pivotArea dataOnly="0" labelOnly="1" outline="0" fieldPosition="0">
        <references count="1">
          <reference field="0" count="1">
            <x v="11"/>
          </reference>
        </references>
      </pivotArea>
    </format>
    <format dxfId="966">
      <pivotArea dataOnly="0" labelOnly="1" outline="0" fieldPosition="0">
        <references count="1">
          <reference field="0" count="1">
            <x v="12"/>
          </reference>
        </references>
      </pivotArea>
    </format>
    <format dxfId="965">
      <pivotArea dataOnly="0" labelOnly="1" outline="0" fieldPosition="0">
        <references count="1">
          <reference field="0" count="1">
            <x v="13"/>
          </reference>
        </references>
      </pivotArea>
    </format>
    <format dxfId="964">
      <pivotArea dataOnly="0" labelOnly="1" outline="0" fieldPosition="0">
        <references count="1">
          <reference field="0" count="1">
            <x v="14"/>
          </reference>
        </references>
      </pivotArea>
    </format>
    <format dxfId="963">
      <pivotArea dataOnly="0" labelOnly="1" outline="0" fieldPosition="0">
        <references count="1">
          <reference field="0" count="1">
            <x v="15"/>
          </reference>
        </references>
      </pivotArea>
    </format>
    <format dxfId="962">
      <pivotArea dataOnly="0" labelOnly="1" outline="0" fieldPosition="0">
        <references count="1">
          <reference field="0" count="1">
            <x v="16"/>
          </reference>
        </references>
      </pivotArea>
    </format>
    <format dxfId="961">
      <pivotArea dataOnly="0" labelOnly="1" outline="0" fieldPosition="0">
        <references count="1">
          <reference field="0" count="1">
            <x v="17"/>
          </reference>
        </references>
      </pivotArea>
    </format>
    <format dxfId="960">
      <pivotArea dataOnly="0" labelOnly="1" outline="0" fieldPosition="0">
        <references count="1">
          <reference field="0" count="1">
            <x v="18"/>
          </reference>
        </references>
      </pivotArea>
    </format>
    <format dxfId="959">
      <pivotArea dataOnly="0" labelOnly="1" outline="0" fieldPosition="0">
        <references count="1">
          <reference field="0" count="1">
            <x v="19"/>
          </reference>
        </references>
      </pivotArea>
    </format>
    <format dxfId="958">
      <pivotArea dataOnly="0" labelOnly="1" outline="0" fieldPosition="0">
        <references count="1">
          <reference field="0" count="1">
            <x v="20"/>
          </reference>
        </references>
      </pivotArea>
    </format>
    <format dxfId="957">
      <pivotArea dataOnly="0" labelOnly="1" outline="0" fieldPosition="0">
        <references count="1">
          <reference field="0" count="1">
            <x v="21"/>
          </reference>
        </references>
      </pivotArea>
    </format>
    <format dxfId="956">
      <pivotArea dataOnly="0" labelOnly="1" outline="0" fieldPosition="0">
        <references count="1">
          <reference field="0" count="1">
            <x v="22"/>
          </reference>
        </references>
      </pivotArea>
    </format>
    <format dxfId="955">
      <pivotArea dataOnly="0" labelOnly="1" outline="0" fieldPosition="0">
        <references count="1">
          <reference field="0" count="1">
            <x v="23"/>
          </reference>
        </references>
      </pivotArea>
    </format>
    <format dxfId="954">
      <pivotArea dataOnly="0" labelOnly="1" outline="0" fieldPosition="0">
        <references count="1">
          <reference field="0" count="1">
            <x v="24"/>
          </reference>
        </references>
      </pivotArea>
    </format>
    <format dxfId="953">
      <pivotArea dataOnly="0" labelOnly="1" outline="0" fieldPosition="0">
        <references count="1">
          <reference field="0" count="1">
            <x v="25"/>
          </reference>
        </references>
      </pivotArea>
    </format>
    <format dxfId="952">
      <pivotArea dataOnly="0" labelOnly="1" outline="0" fieldPosition="0">
        <references count="1">
          <reference field="0" count="1">
            <x v="26"/>
          </reference>
        </references>
      </pivotArea>
    </format>
    <format dxfId="951">
      <pivotArea dataOnly="0" labelOnly="1" outline="0" fieldPosition="0">
        <references count="1">
          <reference field="0" count="1">
            <x v="27"/>
          </reference>
        </references>
      </pivotArea>
    </format>
    <format dxfId="950">
      <pivotArea dataOnly="0" labelOnly="1" outline="0" fieldPosition="0">
        <references count="1">
          <reference field="0" count="1">
            <x v="28"/>
          </reference>
        </references>
      </pivotArea>
    </format>
    <format dxfId="949">
      <pivotArea dataOnly="0" labelOnly="1" outline="0" fieldPosition="0">
        <references count="1">
          <reference field="0" count="1">
            <x v="29"/>
          </reference>
        </references>
      </pivotArea>
    </format>
    <format dxfId="948">
      <pivotArea dataOnly="0" labelOnly="1" outline="0" fieldPosition="0">
        <references count="1">
          <reference field="0" count="1">
            <x v="30"/>
          </reference>
        </references>
      </pivotArea>
    </format>
    <format dxfId="947">
      <pivotArea dataOnly="0" labelOnly="1" outline="0" fieldPosition="0">
        <references count="1">
          <reference field="0" count="1">
            <x v="31"/>
          </reference>
        </references>
      </pivotArea>
    </format>
    <format dxfId="946">
      <pivotArea dataOnly="0" labelOnly="1" outline="0" fieldPosition="0">
        <references count="1">
          <reference field="0" count="1">
            <x v="32"/>
          </reference>
        </references>
      </pivotArea>
    </format>
    <format dxfId="945">
      <pivotArea dataOnly="0" labelOnly="1" outline="0" fieldPosition="0">
        <references count="1">
          <reference field="0" count="1">
            <x v="33"/>
          </reference>
        </references>
      </pivotArea>
    </format>
    <format dxfId="944">
      <pivotArea dataOnly="0" labelOnly="1" outline="0" fieldPosition="0">
        <references count="1">
          <reference field="0" count="1">
            <x v="34"/>
          </reference>
        </references>
      </pivotArea>
    </format>
    <format dxfId="943">
      <pivotArea dataOnly="0" labelOnly="1" outline="0" fieldPosition="0">
        <references count="1">
          <reference field="0" count="1">
            <x v="35"/>
          </reference>
        </references>
      </pivotArea>
    </format>
    <format dxfId="942">
      <pivotArea dataOnly="0" labelOnly="1" outline="0" fieldPosition="0">
        <references count="1">
          <reference field="0" count="1">
            <x v="36"/>
          </reference>
        </references>
      </pivotArea>
    </format>
    <format dxfId="941">
      <pivotArea dataOnly="0" labelOnly="1" outline="0" fieldPosition="0">
        <references count="1">
          <reference field="0" count="1">
            <x v="37"/>
          </reference>
        </references>
      </pivotArea>
    </format>
    <format dxfId="940">
      <pivotArea dataOnly="0" labelOnly="1" outline="0" fieldPosition="0">
        <references count="1">
          <reference field="0" count="1">
            <x v="38"/>
          </reference>
        </references>
      </pivotArea>
    </format>
    <format dxfId="939">
      <pivotArea dataOnly="0" labelOnly="1" outline="0" fieldPosition="0">
        <references count="1">
          <reference field="0" count="1">
            <x v="39"/>
          </reference>
        </references>
      </pivotArea>
    </format>
    <format dxfId="938">
      <pivotArea dataOnly="0" labelOnly="1" outline="0" fieldPosition="0">
        <references count="1">
          <reference field="0" count="1">
            <x v="40"/>
          </reference>
        </references>
      </pivotArea>
    </format>
    <format dxfId="937">
      <pivotArea dataOnly="0" labelOnly="1" outline="0" fieldPosition="0">
        <references count="1">
          <reference field="0" count="1">
            <x v="41"/>
          </reference>
        </references>
      </pivotArea>
    </format>
    <format dxfId="936">
      <pivotArea dataOnly="0" labelOnly="1" outline="0" fieldPosition="0">
        <references count="1">
          <reference field="0" count="1">
            <x v="42"/>
          </reference>
        </references>
      </pivotArea>
    </format>
    <format dxfId="935">
      <pivotArea dataOnly="0" labelOnly="1" outline="0" fieldPosition="0">
        <references count="1">
          <reference field="0" count="1">
            <x v="43"/>
          </reference>
        </references>
      </pivotArea>
    </format>
    <format dxfId="934">
      <pivotArea dataOnly="0" labelOnly="1" outline="0" fieldPosition="0">
        <references count="1">
          <reference field="0" count="1">
            <x v="44"/>
          </reference>
        </references>
      </pivotArea>
    </format>
    <format dxfId="933">
      <pivotArea dataOnly="0" labelOnly="1" outline="0" fieldPosition="0">
        <references count="1">
          <reference field="0" count="1">
            <x v="45"/>
          </reference>
        </references>
      </pivotArea>
    </format>
    <format dxfId="932">
      <pivotArea dataOnly="0" labelOnly="1" outline="0" fieldPosition="0">
        <references count="1">
          <reference field="0" count="1">
            <x v="46"/>
          </reference>
        </references>
      </pivotArea>
    </format>
    <format dxfId="931">
      <pivotArea dataOnly="0" labelOnly="1" outline="0" fieldPosition="0">
        <references count="1">
          <reference field="0" count="1">
            <x v="47"/>
          </reference>
        </references>
      </pivotArea>
    </format>
    <format dxfId="930">
      <pivotArea dataOnly="0" labelOnly="1" outline="0" fieldPosition="0">
        <references count="1">
          <reference field="0" count="1">
            <x v="48"/>
          </reference>
        </references>
      </pivotArea>
    </format>
    <format dxfId="929">
      <pivotArea dataOnly="0" labelOnly="1" outline="0" fieldPosition="0">
        <references count="1">
          <reference field="0" count="1">
            <x v="0"/>
          </reference>
        </references>
      </pivotArea>
    </format>
    <format dxfId="928">
      <pivotArea dataOnly="0" labelOnly="1" outline="0" fieldPosition="0">
        <references count="1">
          <reference field="0" count="1">
            <x v="1"/>
          </reference>
        </references>
      </pivotArea>
    </format>
    <format dxfId="927">
      <pivotArea dataOnly="0" labelOnly="1" outline="0" fieldPosition="0">
        <references count="1">
          <reference field="0" count="1">
            <x v="2"/>
          </reference>
        </references>
      </pivotArea>
    </format>
    <format dxfId="926">
      <pivotArea dataOnly="0" labelOnly="1" outline="0" fieldPosition="0">
        <references count="1">
          <reference field="0" count="1">
            <x v="3"/>
          </reference>
        </references>
      </pivotArea>
    </format>
    <format dxfId="925">
      <pivotArea dataOnly="0" labelOnly="1" outline="0" fieldPosition="0">
        <references count="1">
          <reference field="0" count="1">
            <x v="4"/>
          </reference>
        </references>
      </pivotArea>
    </format>
    <format dxfId="924">
      <pivotArea dataOnly="0" labelOnly="1" outline="0" fieldPosition="0">
        <references count="1">
          <reference field="0" count="1">
            <x v="5"/>
          </reference>
        </references>
      </pivotArea>
    </format>
    <format dxfId="923">
      <pivotArea dataOnly="0" labelOnly="1" outline="0" fieldPosition="0">
        <references count="1">
          <reference field="0" count="1">
            <x v="6"/>
          </reference>
        </references>
      </pivotArea>
    </format>
    <format dxfId="922">
      <pivotArea dataOnly="0" labelOnly="1" outline="0" fieldPosition="0">
        <references count="1">
          <reference field="0" count="1">
            <x v="7"/>
          </reference>
        </references>
      </pivotArea>
    </format>
    <format dxfId="921">
      <pivotArea dataOnly="0" labelOnly="1" outline="0" fieldPosition="0">
        <references count="1">
          <reference field="0" count="1">
            <x v="8"/>
          </reference>
        </references>
      </pivotArea>
    </format>
    <format dxfId="920">
      <pivotArea dataOnly="0" labelOnly="1" outline="0" fieldPosition="0">
        <references count="1">
          <reference field="0" count="1">
            <x v="9"/>
          </reference>
        </references>
      </pivotArea>
    </format>
    <format dxfId="919">
      <pivotArea dataOnly="0" labelOnly="1" outline="0" fieldPosition="0">
        <references count="1">
          <reference field="0" count="1">
            <x v="10"/>
          </reference>
        </references>
      </pivotArea>
    </format>
    <format dxfId="918">
      <pivotArea dataOnly="0" labelOnly="1" outline="0" fieldPosition="0">
        <references count="1">
          <reference field="0" count="1">
            <x v="11"/>
          </reference>
        </references>
      </pivotArea>
    </format>
    <format dxfId="917">
      <pivotArea dataOnly="0" labelOnly="1" outline="0" fieldPosition="0">
        <references count="1">
          <reference field="0" count="1">
            <x v="12"/>
          </reference>
        </references>
      </pivotArea>
    </format>
    <format dxfId="916">
      <pivotArea dataOnly="0" labelOnly="1" outline="0" fieldPosition="0">
        <references count="1">
          <reference field="0" count="1">
            <x v="13"/>
          </reference>
        </references>
      </pivotArea>
    </format>
    <format dxfId="915">
      <pivotArea dataOnly="0" labelOnly="1" outline="0" fieldPosition="0">
        <references count="1">
          <reference field="0" count="1">
            <x v="14"/>
          </reference>
        </references>
      </pivotArea>
    </format>
    <format dxfId="914">
      <pivotArea dataOnly="0" labelOnly="1" outline="0" fieldPosition="0">
        <references count="1">
          <reference field="0" count="1">
            <x v="15"/>
          </reference>
        </references>
      </pivotArea>
    </format>
    <format dxfId="913">
      <pivotArea dataOnly="0" labelOnly="1" outline="0" fieldPosition="0">
        <references count="1">
          <reference field="0" count="1">
            <x v="16"/>
          </reference>
        </references>
      </pivotArea>
    </format>
    <format dxfId="912">
      <pivotArea dataOnly="0" labelOnly="1" outline="0" fieldPosition="0">
        <references count="1">
          <reference field="0" count="1">
            <x v="17"/>
          </reference>
        </references>
      </pivotArea>
    </format>
    <format dxfId="911">
      <pivotArea dataOnly="0" labelOnly="1" outline="0" fieldPosition="0">
        <references count="1">
          <reference field="0" count="1">
            <x v="18"/>
          </reference>
        </references>
      </pivotArea>
    </format>
    <format dxfId="910">
      <pivotArea dataOnly="0" labelOnly="1" outline="0" fieldPosition="0">
        <references count="1">
          <reference field="0" count="1">
            <x v="19"/>
          </reference>
        </references>
      </pivotArea>
    </format>
    <format dxfId="909">
      <pivotArea dataOnly="0" labelOnly="1" outline="0" fieldPosition="0">
        <references count="1">
          <reference field="0" count="1">
            <x v="20"/>
          </reference>
        </references>
      </pivotArea>
    </format>
    <format dxfId="908">
      <pivotArea dataOnly="0" labelOnly="1" outline="0" fieldPosition="0">
        <references count="1">
          <reference field="0" count="1">
            <x v="21"/>
          </reference>
        </references>
      </pivotArea>
    </format>
    <format dxfId="907">
      <pivotArea dataOnly="0" labelOnly="1" outline="0" fieldPosition="0">
        <references count="1">
          <reference field="0" count="1">
            <x v="22"/>
          </reference>
        </references>
      </pivotArea>
    </format>
    <format dxfId="906">
      <pivotArea dataOnly="0" labelOnly="1" outline="0" fieldPosition="0">
        <references count="1">
          <reference field="0" count="1">
            <x v="23"/>
          </reference>
        </references>
      </pivotArea>
    </format>
    <format dxfId="905">
      <pivotArea dataOnly="0" labelOnly="1" outline="0" fieldPosition="0">
        <references count="1">
          <reference field="0" count="1">
            <x v="24"/>
          </reference>
        </references>
      </pivotArea>
    </format>
    <format dxfId="904">
      <pivotArea dataOnly="0" labelOnly="1" outline="0" fieldPosition="0">
        <references count="1">
          <reference field="0" count="1">
            <x v="25"/>
          </reference>
        </references>
      </pivotArea>
    </format>
    <format dxfId="903">
      <pivotArea dataOnly="0" labelOnly="1" outline="0" fieldPosition="0">
        <references count="1">
          <reference field="0" count="1">
            <x v="26"/>
          </reference>
        </references>
      </pivotArea>
    </format>
    <format dxfId="902">
      <pivotArea dataOnly="0" labelOnly="1" outline="0" fieldPosition="0">
        <references count="1">
          <reference field="0" count="1">
            <x v="27"/>
          </reference>
        </references>
      </pivotArea>
    </format>
    <format dxfId="901">
      <pivotArea dataOnly="0" labelOnly="1" outline="0" fieldPosition="0">
        <references count="1">
          <reference field="0" count="1">
            <x v="28"/>
          </reference>
        </references>
      </pivotArea>
    </format>
    <format dxfId="900">
      <pivotArea dataOnly="0" labelOnly="1" outline="0" fieldPosition="0">
        <references count="1">
          <reference field="0" count="1">
            <x v="29"/>
          </reference>
        </references>
      </pivotArea>
    </format>
    <format dxfId="899">
      <pivotArea dataOnly="0" labelOnly="1" outline="0" fieldPosition="0">
        <references count="1">
          <reference field="0" count="1">
            <x v="30"/>
          </reference>
        </references>
      </pivotArea>
    </format>
    <format dxfId="898">
      <pivotArea dataOnly="0" labelOnly="1" outline="0" fieldPosition="0">
        <references count="1">
          <reference field="0" count="1">
            <x v="31"/>
          </reference>
        </references>
      </pivotArea>
    </format>
    <format dxfId="897">
      <pivotArea dataOnly="0" labelOnly="1" outline="0" fieldPosition="0">
        <references count="1">
          <reference field="0" count="1">
            <x v="32"/>
          </reference>
        </references>
      </pivotArea>
    </format>
    <format dxfId="896">
      <pivotArea dataOnly="0" labelOnly="1" outline="0" fieldPosition="0">
        <references count="1">
          <reference field="0" count="1">
            <x v="33"/>
          </reference>
        </references>
      </pivotArea>
    </format>
    <format dxfId="895">
      <pivotArea dataOnly="0" labelOnly="1" outline="0" fieldPosition="0">
        <references count="1">
          <reference field="0" count="1">
            <x v="34"/>
          </reference>
        </references>
      </pivotArea>
    </format>
    <format dxfId="894">
      <pivotArea dataOnly="0" labelOnly="1" outline="0" fieldPosition="0">
        <references count="1">
          <reference field="0" count="1">
            <x v="35"/>
          </reference>
        </references>
      </pivotArea>
    </format>
    <format dxfId="893">
      <pivotArea dataOnly="0" labelOnly="1" outline="0" fieldPosition="0">
        <references count="1">
          <reference field="0" count="1">
            <x v="36"/>
          </reference>
        </references>
      </pivotArea>
    </format>
    <format dxfId="892">
      <pivotArea dataOnly="0" labelOnly="1" outline="0" fieldPosition="0">
        <references count="1">
          <reference field="0" count="1">
            <x v="37"/>
          </reference>
        </references>
      </pivotArea>
    </format>
    <format dxfId="891">
      <pivotArea dataOnly="0" labelOnly="1" outline="0" fieldPosition="0">
        <references count="1">
          <reference field="0" count="1">
            <x v="38"/>
          </reference>
        </references>
      </pivotArea>
    </format>
    <format dxfId="890">
      <pivotArea dataOnly="0" labelOnly="1" outline="0" fieldPosition="0">
        <references count="1">
          <reference field="0" count="1">
            <x v="39"/>
          </reference>
        </references>
      </pivotArea>
    </format>
    <format dxfId="889">
      <pivotArea dataOnly="0" labelOnly="1" outline="0" fieldPosition="0">
        <references count="1">
          <reference field="0" count="1">
            <x v="40"/>
          </reference>
        </references>
      </pivotArea>
    </format>
    <format dxfId="888">
      <pivotArea dataOnly="0" labelOnly="1" outline="0" fieldPosition="0">
        <references count="1">
          <reference field="0" count="1">
            <x v="41"/>
          </reference>
        </references>
      </pivotArea>
    </format>
    <format dxfId="887">
      <pivotArea dataOnly="0" labelOnly="1" outline="0" fieldPosition="0">
        <references count="1">
          <reference field="0" count="1">
            <x v="42"/>
          </reference>
        </references>
      </pivotArea>
    </format>
    <format dxfId="886">
      <pivotArea dataOnly="0" labelOnly="1" outline="0" fieldPosition="0">
        <references count="1">
          <reference field="0" count="1">
            <x v="43"/>
          </reference>
        </references>
      </pivotArea>
    </format>
    <format dxfId="885">
      <pivotArea dataOnly="0" labelOnly="1" outline="0" fieldPosition="0">
        <references count="1">
          <reference field="0" count="1">
            <x v="44"/>
          </reference>
        </references>
      </pivotArea>
    </format>
    <format dxfId="884">
      <pivotArea dataOnly="0" labelOnly="1" outline="0" fieldPosition="0">
        <references count="1">
          <reference field="0" count="1">
            <x v="45"/>
          </reference>
        </references>
      </pivotArea>
    </format>
    <format dxfId="883">
      <pivotArea dataOnly="0" labelOnly="1" outline="0" fieldPosition="0">
        <references count="1">
          <reference field="0" count="1">
            <x v="46"/>
          </reference>
        </references>
      </pivotArea>
    </format>
    <format dxfId="882">
      <pivotArea dataOnly="0" labelOnly="1" outline="0" fieldPosition="0">
        <references count="1">
          <reference field="0" count="1">
            <x v="47"/>
          </reference>
        </references>
      </pivotArea>
    </format>
    <format dxfId="881">
      <pivotArea dataOnly="0" labelOnly="1" outline="0" fieldPosition="0">
        <references count="1">
          <reference field="0" count="1">
            <x v="48"/>
          </reference>
        </references>
      </pivotArea>
    </format>
    <format dxfId="880">
      <pivotArea dataOnly="0" labelOnly="1" outline="0" fieldPosition="0">
        <references count="1">
          <reference field="0" count="1">
            <x v="0"/>
          </reference>
        </references>
      </pivotArea>
    </format>
    <format dxfId="879">
      <pivotArea dataOnly="0" labelOnly="1" outline="0" fieldPosition="0">
        <references count="1">
          <reference field="0" count="1">
            <x v="1"/>
          </reference>
        </references>
      </pivotArea>
    </format>
    <format dxfId="878">
      <pivotArea dataOnly="0" labelOnly="1" outline="0" fieldPosition="0">
        <references count="1">
          <reference field="0" count="1">
            <x v="2"/>
          </reference>
        </references>
      </pivotArea>
    </format>
    <format dxfId="877">
      <pivotArea dataOnly="0" labelOnly="1" outline="0" fieldPosition="0">
        <references count="1">
          <reference field="0" count="1">
            <x v="3"/>
          </reference>
        </references>
      </pivotArea>
    </format>
    <format dxfId="876">
      <pivotArea dataOnly="0" labelOnly="1" outline="0" fieldPosition="0">
        <references count="1">
          <reference field="0" count="1">
            <x v="4"/>
          </reference>
        </references>
      </pivotArea>
    </format>
    <format dxfId="875">
      <pivotArea dataOnly="0" labelOnly="1" outline="0" fieldPosition="0">
        <references count="1">
          <reference field="0" count="1">
            <x v="5"/>
          </reference>
        </references>
      </pivotArea>
    </format>
    <format dxfId="874">
      <pivotArea dataOnly="0" labelOnly="1" outline="0" fieldPosition="0">
        <references count="1">
          <reference field="0" count="1">
            <x v="6"/>
          </reference>
        </references>
      </pivotArea>
    </format>
    <format dxfId="873">
      <pivotArea dataOnly="0" labelOnly="1" outline="0" fieldPosition="0">
        <references count="1">
          <reference field="0" count="1">
            <x v="7"/>
          </reference>
        </references>
      </pivotArea>
    </format>
    <format dxfId="872">
      <pivotArea dataOnly="0" labelOnly="1" outline="0" fieldPosition="0">
        <references count="1">
          <reference field="0" count="1">
            <x v="8"/>
          </reference>
        </references>
      </pivotArea>
    </format>
    <format dxfId="871">
      <pivotArea dataOnly="0" labelOnly="1" outline="0" fieldPosition="0">
        <references count="1">
          <reference field="0" count="1">
            <x v="9"/>
          </reference>
        </references>
      </pivotArea>
    </format>
    <format dxfId="870">
      <pivotArea dataOnly="0" labelOnly="1" outline="0" fieldPosition="0">
        <references count="1">
          <reference field="0" count="1">
            <x v="10"/>
          </reference>
        </references>
      </pivotArea>
    </format>
    <format dxfId="869">
      <pivotArea dataOnly="0" labelOnly="1" outline="0" fieldPosition="0">
        <references count="1">
          <reference field="0" count="1">
            <x v="11"/>
          </reference>
        </references>
      </pivotArea>
    </format>
    <format dxfId="868">
      <pivotArea dataOnly="0" labelOnly="1" outline="0" fieldPosition="0">
        <references count="1">
          <reference field="0" count="1">
            <x v="12"/>
          </reference>
        </references>
      </pivotArea>
    </format>
    <format dxfId="867">
      <pivotArea dataOnly="0" labelOnly="1" outline="0" fieldPosition="0">
        <references count="1">
          <reference field="0" count="1">
            <x v="13"/>
          </reference>
        </references>
      </pivotArea>
    </format>
    <format dxfId="866">
      <pivotArea dataOnly="0" labelOnly="1" outline="0" fieldPosition="0">
        <references count="1">
          <reference field="0" count="1">
            <x v="14"/>
          </reference>
        </references>
      </pivotArea>
    </format>
    <format dxfId="865">
      <pivotArea dataOnly="0" labelOnly="1" outline="0" fieldPosition="0">
        <references count="1">
          <reference field="0" count="1">
            <x v="15"/>
          </reference>
        </references>
      </pivotArea>
    </format>
    <format dxfId="864">
      <pivotArea dataOnly="0" labelOnly="1" outline="0" fieldPosition="0">
        <references count="1">
          <reference field="0" count="1">
            <x v="16"/>
          </reference>
        </references>
      </pivotArea>
    </format>
    <format dxfId="863">
      <pivotArea dataOnly="0" labelOnly="1" outline="0" fieldPosition="0">
        <references count="1">
          <reference field="0" count="1">
            <x v="17"/>
          </reference>
        </references>
      </pivotArea>
    </format>
    <format dxfId="862">
      <pivotArea dataOnly="0" labelOnly="1" outline="0" fieldPosition="0">
        <references count="1">
          <reference field="0" count="1">
            <x v="18"/>
          </reference>
        </references>
      </pivotArea>
    </format>
    <format dxfId="861">
      <pivotArea dataOnly="0" labelOnly="1" outline="0" fieldPosition="0">
        <references count="1">
          <reference field="0" count="1">
            <x v="19"/>
          </reference>
        </references>
      </pivotArea>
    </format>
    <format dxfId="860">
      <pivotArea dataOnly="0" labelOnly="1" outline="0" fieldPosition="0">
        <references count="1">
          <reference field="0" count="1">
            <x v="20"/>
          </reference>
        </references>
      </pivotArea>
    </format>
    <format dxfId="859">
      <pivotArea dataOnly="0" labelOnly="1" outline="0" fieldPosition="0">
        <references count="1">
          <reference field="0" count="1">
            <x v="21"/>
          </reference>
        </references>
      </pivotArea>
    </format>
    <format dxfId="858">
      <pivotArea dataOnly="0" labelOnly="1" outline="0" fieldPosition="0">
        <references count="1">
          <reference field="0" count="1">
            <x v="22"/>
          </reference>
        </references>
      </pivotArea>
    </format>
    <format dxfId="857">
      <pivotArea dataOnly="0" labelOnly="1" outline="0" fieldPosition="0">
        <references count="1">
          <reference field="0" count="1">
            <x v="23"/>
          </reference>
        </references>
      </pivotArea>
    </format>
    <format dxfId="856">
      <pivotArea dataOnly="0" labelOnly="1" outline="0" fieldPosition="0">
        <references count="1">
          <reference field="0" count="1">
            <x v="24"/>
          </reference>
        </references>
      </pivotArea>
    </format>
    <format dxfId="855">
      <pivotArea dataOnly="0" labelOnly="1" outline="0" fieldPosition="0">
        <references count="1">
          <reference field="0" count="1">
            <x v="25"/>
          </reference>
        </references>
      </pivotArea>
    </format>
    <format dxfId="854">
      <pivotArea dataOnly="0" labelOnly="1" outline="0" fieldPosition="0">
        <references count="1">
          <reference field="0" count="1">
            <x v="26"/>
          </reference>
        </references>
      </pivotArea>
    </format>
    <format dxfId="853">
      <pivotArea dataOnly="0" labelOnly="1" outline="0" fieldPosition="0">
        <references count="1">
          <reference field="0" count="1">
            <x v="27"/>
          </reference>
        </references>
      </pivotArea>
    </format>
    <format dxfId="852">
      <pivotArea dataOnly="0" labelOnly="1" outline="0" fieldPosition="0">
        <references count="1">
          <reference field="0" count="1">
            <x v="28"/>
          </reference>
        </references>
      </pivotArea>
    </format>
    <format dxfId="851">
      <pivotArea dataOnly="0" labelOnly="1" outline="0" fieldPosition="0">
        <references count="1">
          <reference field="0" count="1">
            <x v="29"/>
          </reference>
        </references>
      </pivotArea>
    </format>
    <format dxfId="850">
      <pivotArea dataOnly="0" labelOnly="1" outline="0" fieldPosition="0">
        <references count="1">
          <reference field="0" count="1">
            <x v="30"/>
          </reference>
        </references>
      </pivotArea>
    </format>
    <format dxfId="849">
      <pivotArea dataOnly="0" labelOnly="1" outline="0" fieldPosition="0">
        <references count="1">
          <reference field="0" count="1">
            <x v="31"/>
          </reference>
        </references>
      </pivotArea>
    </format>
    <format dxfId="848">
      <pivotArea dataOnly="0" labelOnly="1" outline="0" fieldPosition="0">
        <references count="1">
          <reference field="0" count="1">
            <x v="32"/>
          </reference>
        </references>
      </pivotArea>
    </format>
    <format dxfId="847">
      <pivotArea dataOnly="0" labelOnly="1" outline="0" fieldPosition="0">
        <references count="1">
          <reference field="0" count="1">
            <x v="33"/>
          </reference>
        </references>
      </pivotArea>
    </format>
    <format dxfId="846">
      <pivotArea dataOnly="0" labelOnly="1" outline="0" fieldPosition="0">
        <references count="1">
          <reference field="0" count="1">
            <x v="34"/>
          </reference>
        </references>
      </pivotArea>
    </format>
    <format dxfId="845">
      <pivotArea dataOnly="0" labelOnly="1" outline="0" fieldPosition="0">
        <references count="1">
          <reference field="0" count="1">
            <x v="35"/>
          </reference>
        </references>
      </pivotArea>
    </format>
    <format dxfId="844">
      <pivotArea dataOnly="0" labelOnly="1" outline="0" fieldPosition="0">
        <references count="1">
          <reference field="0" count="1">
            <x v="36"/>
          </reference>
        </references>
      </pivotArea>
    </format>
    <format dxfId="843">
      <pivotArea dataOnly="0" labelOnly="1" outline="0" fieldPosition="0">
        <references count="1">
          <reference field="0" count="1">
            <x v="37"/>
          </reference>
        </references>
      </pivotArea>
    </format>
    <format dxfId="842">
      <pivotArea dataOnly="0" labelOnly="1" outline="0" fieldPosition="0">
        <references count="1">
          <reference field="0" count="1">
            <x v="38"/>
          </reference>
        </references>
      </pivotArea>
    </format>
    <format dxfId="841">
      <pivotArea dataOnly="0" labelOnly="1" outline="0" fieldPosition="0">
        <references count="1">
          <reference field="0" count="1">
            <x v="39"/>
          </reference>
        </references>
      </pivotArea>
    </format>
    <format dxfId="840">
      <pivotArea dataOnly="0" labelOnly="1" outline="0" fieldPosition="0">
        <references count="1">
          <reference field="0" count="1">
            <x v="40"/>
          </reference>
        </references>
      </pivotArea>
    </format>
    <format dxfId="839">
      <pivotArea dataOnly="0" labelOnly="1" outline="0" fieldPosition="0">
        <references count="1">
          <reference field="0" count="1">
            <x v="41"/>
          </reference>
        </references>
      </pivotArea>
    </format>
    <format dxfId="838">
      <pivotArea dataOnly="0" labelOnly="1" outline="0" fieldPosition="0">
        <references count="1">
          <reference field="0" count="1">
            <x v="42"/>
          </reference>
        </references>
      </pivotArea>
    </format>
    <format dxfId="837">
      <pivotArea dataOnly="0" labelOnly="1" outline="0" fieldPosition="0">
        <references count="1">
          <reference field="0" count="1">
            <x v="43"/>
          </reference>
        </references>
      </pivotArea>
    </format>
    <format dxfId="836">
      <pivotArea dataOnly="0" labelOnly="1" outline="0" fieldPosition="0">
        <references count="1">
          <reference field="0" count="1">
            <x v="44"/>
          </reference>
        </references>
      </pivotArea>
    </format>
    <format dxfId="835">
      <pivotArea dataOnly="0" labelOnly="1" outline="0" fieldPosition="0">
        <references count="1">
          <reference field="0" count="1">
            <x v="45"/>
          </reference>
        </references>
      </pivotArea>
    </format>
    <format dxfId="834">
      <pivotArea dataOnly="0" labelOnly="1" outline="0" fieldPosition="0">
        <references count="1">
          <reference field="0" count="1">
            <x v="46"/>
          </reference>
        </references>
      </pivotArea>
    </format>
    <format dxfId="833">
      <pivotArea dataOnly="0" labelOnly="1" outline="0" fieldPosition="0">
        <references count="1">
          <reference field="0" count="1">
            <x v="47"/>
          </reference>
        </references>
      </pivotArea>
    </format>
    <format dxfId="832">
      <pivotArea dataOnly="0" labelOnly="1" outline="0" fieldPosition="0">
        <references count="1">
          <reference field="0" count="1">
            <x v="48"/>
          </reference>
        </references>
      </pivotArea>
    </format>
    <format dxfId="831">
      <pivotArea dataOnly="0" labelOnly="1" outline="0" fieldPosition="0">
        <references count="1">
          <reference field="0" count="1" defaultSubtotal="1">
            <x v="0"/>
          </reference>
        </references>
      </pivotArea>
    </format>
    <format dxfId="830">
      <pivotArea dataOnly="0" labelOnly="1" outline="0" fieldPosition="0">
        <references count="1">
          <reference field="0" count="1" defaultSubtotal="1">
            <x v="1"/>
          </reference>
        </references>
      </pivotArea>
    </format>
    <format dxfId="829">
      <pivotArea dataOnly="0" labelOnly="1" outline="0" fieldPosition="0">
        <references count="1">
          <reference field="0" count="1" defaultSubtotal="1">
            <x v="2"/>
          </reference>
        </references>
      </pivotArea>
    </format>
    <format dxfId="828">
      <pivotArea dataOnly="0" labelOnly="1" outline="0" fieldPosition="0">
        <references count="1">
          <reference field="0" count="1" defaultSubtotal="1">
            <x v="3"/>
          </reference>
        </references>
      </pivotArea>
    </format>
    <format dxfId="827">
      <pivotArea dataOnly="0" labelOnly="1" outline="0" fieldPosition="0">
        <references count="1">
          <reference field="0" count="1" defaultSubtotal="1">
            <x v="4"/>
          </reference>
        </references>
      </pivotArea>
    </format>
    <format dxfId="826">
      <pivotArea dataOnly="0" labelOnly="1" outline="0" fieldPosition="0">
        <references count="1">
          <reference field="0" count="1" defaultSubtotal="1">
            <x v="5"/>
          </reference>
        </references>
      </pivotArea>
    </format>
    <format dxfId="825">
      <pivotArea dataOnly="0" labelOnly="1" outline="0" fieldPosition="0">
        <references count="1">
          <reference field="0" count="1" defaultSubtotal="1">
            <x v="6"/>
          </reference>
        </references>
      </pivotArea>
    </format>
    <format dxfId="824">
      <pivotArea dataOnly="0" labelOnly="1" outline="0" fieldPosition="0">
        <references count="1">
          <reference field="0" count="1" defaultSubtotal="1">
            <x v="7"/>
          </reference>
        </references>
      </pivotArea>
    </format>
    <format dxfId="823">
      <pivotArea dataOnly="0" labelOnly="1" outline="0" fieldPosition="0">
        <references count="1">
          <reference field="0" count="1" defaultSubtotal="1">
            <x v="8"/>
          </reference>
        </references>
      </pivotArea>
    </format>
    <format dxfId="822">
      <pivotArea dataOnly="0" labelOnly="1" outline="0" fieldPosition="0">
        <references count="1">
          <reference field="0" count="1" defaultSubtotal="1">
            <x v="9"/>
          </reference>
        </references>
      </pivotArea>
    </format>
    <format dxfId="821">
      <pivotArea dataOnly="0" labelOnly="1" outline="0" fieldPosition="0">
        <references count="1">
          <reference field="0" count="1" defaultSubtotal="1">
            <x v="10"/>
          </reference>
        </references>
      </pivotArea>
    </format>
    <format dxfId="820">
      <pivotArea dataOnly="0" labelOnly="1" outline="0" fieldPosition="0">
        <references count="1">
          <reference field="0" count="1" defaultSubtotal="1">
            <x v="11"/>
          </reference>
        </references>
      </pivotArea>
    </format>
    <format dxfId="819">
      <pivotArea dataOnly="0" labelOnly="1" outline="0" fieldPosition="0">
        <references count="1">
          <reference field="0" count="1" defaultSubtotal="1">
            <x v="12"/>
          </reference>
        </references>
      </pivotArea>
    </format>
    <format dxfId="818">
      <pivotArea dataOnly="0" labelOnly="1" outline="0" fieldPosition="0">
        <references count="1">
          <reference field="0" count="1" defaultSubtotal="1">
            <x v="13"/>
          </reference>
        </references>
      </pivotArea>
    </format>
    <format dxfId="817">
      <pivotArea dataOnly="0" labelOnly="1" outline="0" fieldPosition="0">
        <references count="1">
          <reference field="0" count="1" defaultSubtotal="1">
            <x v="14"/>
          </reference>
        </references>
      </pivotArea>
    </format>
    <format dxfId="816">
      <pivotArea dataOnly="0" labelOnly="1" outline="0" fieldPosition="0">
        <references count="1">
          <reference field="0" count="1" defaultSubtotal="1">
            <x v="15"/>
          </reference>
        </references>
      </pivotArea>
    </format>
    <format dxfId="815">
      <pivotArea dataOnly="0" labelOnly="1" outline="0" fieldPosition="0">
        <references count="1">
          <reference field="0" count="1" defaultSubtotal="1">
            <x v="16"/>
          </reference>
        </references>
      </pivotArea>
    </format>
    <format dxfId="814">
      <pivotArea dataOnly="0" labelOnly="1" outline="0" fieldPosition="0">
        <references count="1">
          <reference field="0" count="1" defaultSubtotal="1">
            <x v="17"/>
          </reference>
        </references>
      </pivotArea>
    </format>
    <format dxfId="813">
      <pivotArea dataOnly="0" labelOnly="1" outline="0" fieldPosition="0">
        <references count="1">
          <reference field="0" count="1" defaultSubtotal="1">
            <x v="18"/>
          </reference>
        </references>
      </pivotArea>
    </format>
    <format dxfId="812">
      <pivotArea dataOnly="0" labelOnly="1" outline="0" fieldPosition="0">
        <references count="1">
          <reference field="0" count="1" defaultSubtotal="1">
            <x v="19"/>
          </reference>
        </references>
      </pivotArea>
    </format>
    <format dxfId="811">
      <pivotArea dataOnly="0" labelOnly="1" outline="0" fieldPosition="0">
        <references count="1">
          <reference field="0" count="1" defaultSubtotal="1">
            <x v="20"/>
          </reference>
        </references>
      </pivotArea>
    </format>
    <format dxfId="810">
      <pivotArea dataOnly="0" labelOnly="1" outline="0" fieldPosition="0">
        <references count="1">
          <reference field="0" count="1" defaultSubtotal="1">
            <x v="21"/>
          </reference>
        </references>
      </pivotArea>
    </format>
    <format dxfId="809">
      <pivotArea dataOnly="0" labelOnly="1" outline="0" fieldPosition="0">
        <references count="1">
          <reference field="0" count="1" defaultSubtotal="1">
            <x v="22"/>
          </reference>
        </references>
      </pivotArea>
    </format>
    <format dxfId="808">
      <pivotArea dataOnly="0" labelOnly="1" outline="0" fieldPosition="0">
        <references count="1">
          <reference field="0" count="1" defaultSubtotal="1">
            <x v="23"/>
          </reference>
        </references>
      </pivotArea>
    </format>
    <format dxfId="807">
      <pivotArea dataOnly="0" labelOnly="1" outline="0" fieldPosition="0">
        <references count="1">
          <reference field="0" count="1" defaultSubtotal="1">
            <x v="24"/>
          </reference>
        </references>
      </pivotArea>
    </format>
    <format dxfId="806">
      <pivotArea dataOnly="0" labelOnly="1" outline="0" fieldPosition="0">
        <references count="1">
          <reference field="0" count="1" defaultSubtotal="1">
            <x v="25"/>
          </reference>
        </references>
      </pivotArea>
    </format>
    <format dxfId="805">
      <pivotArea dataOnly="0" labelOnly="1" outline="0" fieldPosition="0">
        <references count="1">
          <reference field="0" count="1" defaultSubtotal="1">
            <x v="26"/>
          </reference>
        </references>
      </pivotArea>
    </format>
    <format dxfId="804">
      <pivotArea dataOnly="0" labelOnly="1" outline="0" fieldPosition="0">
        <references count="1">
          <reference field="0" count="1" defaultSubtotal="1">
            <x v="27"/>
          </reference>
        </references>
      </pivotArea>
    </format>
    <format dxfId="803">
      <pivotArea dataOnly="0" labelOnly="1" outline="0" fieldPosition="0">
        <references count="1">
          <reference field="0" count="1" defaultSubtotal="1">
            <x v="28"/>
          </reference>
        </references>
      </pivotArea>
    </format>
    <format dxfId="802">
      <pivotArea dataOnly="0" labelOnly="1" outline="0" fieldPosition="0">
        <references count="1">
          <reference field="0" count="1" defaultSubtotal="1">
            <x v="29"/>
          </reference>
        </references>
      </pivotArea>
    </format>
    <format dxfId="801">
      <pivotArea dataOnly="0" labelOnly="1" outline="0" fieldPosition="0">
        <references count="1">
          <reference field="0" count="1" defaultSubtotal="1">
            <x v="30"/>
          </reference>
        </references>
      </pivotArea>
    </format>
    <format dxfId="800">
      <pivotArea dataOnly="0" labelOnly="1" outline="0" fieldPosition="0">
        <references count="1">
          <reference field="0" count="1" defaultSubtotal="1">
            <x v="31"/>
          </reference>
        </references>
      </pivotArea>
    </format>
    <format dxfId="799">
      <pivotArea dataOnly="0" labelOnly="1" outline="0" fieldPosition="0">
        <references count="1">
          <reference field="0" count="1" defaultSubtotal="1">
            <x v="32"/>
          </reference>
        </references>
      </pivotArea>
    </format>
    <format dxfId="798">
      <pivotArea dataOnly="0" labelOnly="1" outline="0" fieldPosition="0">
        <references count="1">
          <reference field="0" count="1" defaultSubtotal="1">
            <x v="33"/>
          </reference>
        </references>
      </pivotArea>
    </format>
    <format dxfId="797">
      <pivotArea dataOnly="0" labelOnly="1" outline="0" fieldPosition="0">
        <references count="1">
          <reference field="0" count="1" defaultSubtotal="1">
            <x v="34"/>
          </reference>
        </references>
      </pivotArea>
    </format>
    <format dxfId="796">
      <pivotArea dataOnly="0" labelOnly="1" outline="0" fieldPosition="0">
        <references count="1">
          <reference field="0" count="1" defaultSubtotal="1">
            <x v="35"/>
          </reference>
        </references>
      </pivotArea>
    </format>
    <format dxfId="795">
      <pivotArea dataOnly="0" labelOnly="1" outline="0" fieldPosition="0">
        <references count="1">
          <reference field="0" count="1" defaultSubtotal="1">
            <x v="36"/>
          </reference>
        </references>
      </pivotArea>
    </format>
    <format dxfId="794">
      <pivotArea dataOnly="0" labelOnly="1" outline="0" fieldPosition="0">
        <references count="1">
          <reference field="0" count="1" defaultSubtotal="1">
            <x v="37"/>
          </reference>
        </references>
      </pivotArea>
    </format>
    <format dxfId="793">
      <pivotArea dataOnly="0" labelOnly="1" outline="0" fieldPosition="0">
        <references count="1">
          <reference field="0" count="1" defaultSubtotal="1">
            <x v="38"/>
          </reference>
        </references>
      </pivotArea>
    </format>
    <format dxfId="792">
      <pivotArea dataOnly="0" labelOnly="1" outline="0" fieldPosition="0">
        <references count="1">
          <reference field="0" count="1" defaultSubtotal="1">
            <x v="39"/>
          </reference>
        </references>
      </pivotArea>
    </format>
    <format dxfId="791">
      <pivotArea dataOnly="0" labelOnly="1" outline="0" fieldPosition="0">
        <references count="1">
          <reference field="0" count="1" defaultSubtotal="1">
            <x v="40"/>
          </reference>
        </references>
      </pivotArea>
    </format>
    <format dxfId="790">
      <pivotArea dataOnly="0" labelOnly="1" outline="0" fieldPosition="0">
        <references count="1">
          <reference field="0" count="1" defaultSubtotal="1">
            <x v="41"/>
          </reference>
        </references>
      </pivotArea>
    </format>
    <format dxfId="789">
      <pivotArea dataOnly="0" labelOnly="1" outline="0" fieldPosition="0">
        <references count="1">
          <reference field="0" count="1" defaultSubtotal="1">
            <x v="42"/>
          </reference>
        </references>
      </pivotArea>
    </format>
    <format dxfId="788">
      <pivotArea dataOnly="0" labelOnly="1" outline="0" fieldPosition="0">
        <references count="1">
          <reference field="0" count="1" defaultSubtotal="1">
            <x v="43"/>
          </reference>
        </references>
      </pivotArea>
    </format>
    <format dxfId="787">
      <pivotArea dataOnly="0" labelOnly="1" outline="0" fieldPosition="0">
        <references count="1">
          <reference field="0" count="1" defaultSubtotal="1">
            <x v="44"/>
          </reference>
        </references>
      </pivotArea>
    </format>
    <format dxfId="786">
      <pivotArea dataOnly="0" labelOnly="1" outline="0" fieldPosition="0">
        <references count="1">
          <reference field="0" count="1" defaultSubtotal="1">
            <x v="45"/>
          </reference>
        </references>
      </pivotArea>
    </format>
    <format dxfId="785">
      <pivotArea dataOnly="0" labelOnly="1" outline="0" fieldPosition="0">
        <references count="1">
          <reference field="0" count="1" defaultSubtotal="1">
            <x v="46"/>
          </reference>
        </references>
      </pivotArea>
    </format>
    <format dxfId="784">
      <pivotArea dataOnly="0" labelOnly="1" outline="0" fieldPosition="0">
        <references count="1">
          <reference field="0" count="1" defaultSubtotal="1">
            <x v="47"/>
          </reference>
        </references>
      </pivotArea>
    </format>
    <format dxfId="783">
      <pivotArea dataOnly="0" labelOnly="1" outline="0" fieldPosition="0">
        <references count="1">
          <reference field="0" count="1" defaultSubtotal="1">
            <x v="48"/>
          </reference>
        </references>
      </pivotArea>
    </format>
    <format dxfId="782">
      <pivotArea dataOnly="0" labelOnly="1" outline="0" fieldPosition="0">
        <references count="2">
          <reference field="0" count="1" selected="0">
            <x v="0"/>
          </reference>
          <reference field="1" count="1">
            <x v="0"/>
          </reference>
        </references>
      </pivotArea>
    </format>
    <format dxfId="781">
      <pivotArea dataOnly="0" labelOnly="1" outline="0" fieldPosition="0">
        <references count="2">
          <reference field="0" count="1" selected="0">
            <x v="1"/>
          </reference>
          <reference field="1" count="1">
            <x v="4"/>
          </reference>
        </references>
      </pivotArea>
    </format>
    <format dxfId="780">
      <pivotArea dataOnly="0" labelOnly="1" outline="0" fieldPosition="0">
        <references count="2">
          <reference field="0" count="1" selected="0">
            <x v="2"/>
          </reference>
          <reference field="1" count="1">
            <x v="36"/>
          </reference>
        </references>
      </pivotArea>
    </format>
    <format dxfId="779">
      <pivotArea dataOnly="0" labelOnly="1" outline="0" fieldPosition="0">
        <references count="2">
          <reference field="0" count="1" selected="0">
            <x v="3"/>
          </reference>
          <reference field="1" count="1">
            <x v="30"/>
          </reference>
        </references>
      </pivotArea>
    </format>
    <format dxfId="778">
      <pivotArea dataOnly="0" labelOnly="1" outline="0" fieldPosition="0">
        <references count="2">
          <reference field="0" count="1" selected="0">
            <x v="4"/>
          </reference>
          <reference field="1" count="1">
            <x v="20"/>
          </reference>
        </references>
      </pivotArea>
    </format>
    <format dxfId="777">
      <pivotArea dataOnly="0" labelOnly="1" outline="0" fieldPosition="0">
        <references count="2">
          <reference field="0" count="1" selected="0">
            <x v="5"/>
          </reference>
          <reference field="1" count="1">
            <x v="20"/>
          </reference>
        </references>
      </pivotArea>
    </format>
    <format dxfId="776">
      <pivotArea dataOnly="0" labelOnly="1" outline="0" fieldPosition="0">
        <references count="2">
          <reference field="0" count="1" selected="0">
            <x v="6"/>
          </reference>
          <reference field="1" count="1">
            <x v="16"/>
          </reference>
        </references>
      </pivotArea>
    </format>
    <format dxfId="775">
      <pivotArea dataOnly="0" labelOnly="1" outline="0" fieldPosition="0">
        <references count="2">
          <reference field="0" count="1" selected="0">
            <x v="7"/>
          </reference>
          <reference field="1" count="1">
            <x v="10"/>
          </reference>
        </references>
      </pivotArea>
    </format>
    <format dxfId="774">
      <pivotArea dataOnly="0" labelOnly="1" outline="0" fieldPosition="0">
        <references count="2">
          <reference field="0" count="1" selected="0">
            <x v="8"/>
          </reference>
          <reference field="1" count="1">
            <x v="9"/>
          </reference>
        </references>
      </pivotArea>
    </format>
    <format dxfId="773">
      <pivotArea dataOnly="0" labelOnly="1" outline="0" fieldPosition="0">
        <references count="2">
          <reference field="0" count="1" selected="0">
            <x v="9"/>
          </reference>
          <reference field="1" count="1">
            <x v="1"/>
          </reference>
        </references>
      </pivotArea>
    </format>
    <format dxfId="772">
      <pivotArea dataOnly="0" labelOnly="1" outline="0" fieldPosition="0">
        <references count="2">
          <reference field="0" count="1" selected="0">
            <x v="10"/>
          </reference>
          <reference field="1" count="1">
            <x v="1"/>
          </reference>
        </references>
      </pivotArea>
    </format>
    <format dxfId="771">
      <pivotArea dataOnly="0" labelOnly="1" outline="0" fieldPosition="0">
        <references count="2">
          <reference field="0" count="1" selected="0">
            <x v="11"/>
          </reference>
          <reference field="1" count="1">
            <x v="31"/>
          </reference>
        </references>
      </pivotArea>
    </format>
    <format dxfId="770">
      <pivotArea dataOnly="0" labelOnly="1" outline="0" fieldPosition="0">
        <references count="2">
          <reference field="0" count="1" selected="0">
            <x v="12"/>
          </reference>
          <reference field="1" count="1">
            <x v="3"/>
          </reference>
        </references>
      </pivotArea>
    </format>
    <format dxfId="769">
      <pivotArea dataOnly="0" labelOnly="1" outline="0" fieldPosition="0">
        <references count="2">
          <reference field="0" count="1" selected="0">
            <x v="13"/>
          </reference>
          <reference field="1" count="1">
            <x v="18"/>
          </reference>
        </references>
      </pivotArea>
    </format>
    <format dxfId="768">
      <pivotArea dataOnly="0" labelOnly="1" outline="0" fieldPosition="0">
        <references count="2">
          <reference field="0" count="1" selected="0">
            <x v="14"/>
          </reference>
          <reference field="1" count="1">
            <x v="8"/>
          </reference>
        </references>
      </pivotArea>
    </format>
    <format dxfId="767">
      <pivotArea dataOnly="0" labelOnly="1" outline="0" fieldPosition="0">
        <references count="2">
          <reference field="0" count="1" selected="0">
            <x v="15"/>
          </reference>
          <reference field="1" count="1">
            <x v="14"/>
          </reference>
        </references>
      </pivotArea>
    </format>
    <format dxfId="766">
      <pivotArea dataOnly="0" labelOnly="1" outline="0" fieldPosition="0">
        <references count="2">
          <reference field="0" count="1" selected="0">
            <x v="16"/>
          </reference>
          <reference field="1" count="1">
            <x v="35"/>
          </reference>
        </references>
      </pivotArea>
    </format>
    <format dxfId="765">
      <pivotArea dataOnly="0" labelOnly="1" outline="0" fieldPosition="0">
        <references count="2">
          <reference field="0" count="1" selected="0">
            <x v="17"/>
          </reference>
          <reference field="1" count="1">
            <x v="15"/>
          </reference>
        </references>
      </pivotArea>
    </format>
    <format dxfId="764">
      <pivotArea dataOnly="0" labelOnly="1" outline="0" fieldPosition="0">
        <references count="2">
          <reference field="0" count="1" selected="0">
            <x v="18"/>
          </reference>
          <reference field="1" count="1">
            <x v="33"/>
          </reference>
        </references>
      </pivotArea>
    </format>
    <format dxfId="763">
      <pivotArea dataOnly="0" labelOnly="1" outline="0" fieldPosition="0">
        <references count="2">
          <reference field="0" count="1" selected="0">
            <x v="19"/>
          </reference>
          <reference field="1" count="1">
            <x v="38"/>
          </reference>
        </references>
      </pivotArea>
    </format>
    <format dxfId="762">
      <pivotArea dataOnly="0" labelOnly="1" outline="0" fieldPosition="0">
        <references count="2">
          <reference field="0" count="1" selected="0">
            <x v="20"/>
          </reference>
          <reference field="1" count="1">
            <x v="38"/>
          </reference>
        </references>
      </pivotArea>
    </format>
    <format dxfId="761">
      <pivotArea dataOnly="0" labelOnly="1" outline="0" fieldPosition="0">
        <references count="2">
          <reference field="0" count="1" selected="0">
            <x v="21"/>
          </reference>
          <reference field="1" count="1">
            <x v="2"/>
          </reference>
        </references>
      </pivotArea>
    </format>
    <format dxfId="760">
      <pivotArea dataOnly="0" labelOnly="1" outline="0" fieldPosition="0">
        <references count="2">
          <reference field="0" count="1" selected="0">
            <x v="22"/>
          </reference>
          <reference field="1" count="1">
            <x v="11"/>
          </reference>
        </references>
      </pivotArea>
    </format>
    <format dxfId="759">
      <pivotArea dataOnly="0" labelOnly="1" outline="0" fieldPosition="0">
        <references count="2">
          <reference field="0" count="1" selected="0">
            <x v="23"/>
          </reference>
          <reference field="1" count="1">
            <x v="37"/>
          </reference>
        </references>
      </pivotArea>
    </format>
    <format dxfId="758">
      <pivotArea dataOnly="0" labelOnly="1" outline="0" fieldPosition="0">
        <references count="2">
          <reference field="0" count="1" selected="0">
            <x v="24"/>
          </reference>
          <reference field="1" count="1">
            <x v="28"/>
          </reference>
        </references>
      </pivotArea>
    </format>
    <format dxfId="757">
      <pivotArea dataOnly="0" labelOnly="1" outline="0" fieldPosition="0">
        <references count="2">
          <reference field="0" count="1" selected="0">
            <x v="25"/>
          </reference>
          <reference field="1" count="1">
            <x v="28"/>
          </reference>
        </references>
      </pivotArea>
    </format>
    <format dxfId="756">
      <pivotArea dataOnly="0" labelOnly="1" outline="0" fieldPosition="0">
        <references count="2">
          <reference field="0" count="1" selected="0">
            <x v="26"/>
          </reference>
          <reference field="1" count="1">
            <x v="28"/>
          </reference>
        </references>
      </pivotArea>
    </format>
    <format dxfId="755">
      <pivotArea dataOnly="0" labelOnly="1" outline="0" fieldPosition="0">
        <references count="2">
          <reference field="0" count="1" selected="0">
            <x v="27"/>
          </reference>
          <reference field="1" count="1">
            <x v="28"/>
          </reference>
        </references>
      </pivotArea>
    </format>
    <format dxfId="754">
      <pivotArea dataOnly="0" labelOnly="1" outline="0" fieldPosition="0">
        <references count="2">
          <reference field="0" count="1" selected="0">
            <x v="28"/>
          </reference>
          <reference field="1" count="1">
            <x v="29"/>
          </reference>
        </references>
      </pivotArea>
    </format>
    <format dxfId="753">
      <pivotArea dataOnly="0" labelOnly="1" outline="0" fieldPosition="0">
        <references count="2">
          <reference field="0" count="1" selected="0">
            <x v="29"/>
          </reference>
          <reference field="1" count="1">
            <x v="5"/>
          </reference>
        </references>
      </pivotArea>
    </format>
    <format dxfId="752">
      <pivotArea dataOnly="0" labelOnly="1" outline="0" fieldPosition="0">
        <references count="2">
          <reference field="0" count="1" selected="0">
            <x v="30"/>
          </reference>
          <reference field="1" count="1">
            <x v="23"/>
          </reference>
        </references>
      </pivotArea>
    </format>
    <format dxfId="751">
      <pivotArea dataOnly="0" labelOnly="1" outline="0" fieldPosition="0">
        <references count="2">
          <reference field="0" count="1" selected="0">
            <x v="31"/>
          </reference>
          <reference field="1" count="1">
            <x v="24"/>
          </reference>
        </references>
      </pivotArea>
    </format>
    <format dxfId="750">
      <pivotArea dataOnly="0" labelOnly="1" outline="0" fieldPosition="0">
        <references count="2">
          <reference field="0" count="1" selected="0">
            <x v="32"/>
          </reference>
          <reference field="1" count="1">
            <x v="7"/>
          </reference>
        </references>
      </pivotArea>
    </format>
    <format dxfId="749">
      <pivotArea dataOnly="0" labelOnly="1" outline="0" fieldPosition="0">
        <references count="2">
          <reference field="0" count="1" selected="0">
            <x v="33"/>
          </reference>
          <reference field="1" count="1">
            <x v="26"/>
          </reference>
        </references>
      </pivotArea>
    </format>
    <format dxfId="748">
      <pivotArea dataOnly="0" labelOnly="1" outline="0" fieldPosition="0">
        <references count="2">
          <reference field="0" count="1" selected="0">
            <x v="34"/>
          </reference>
          <reference field="1" count="1">
            <x v="39"/>
          </reference>
        </references>
      </pivotArea>
    </format>
    <format dxfId="747">
      <pivotArea dataOnly="0" labelOnly="1" outline="0" fieldPosition="0">
        <references count="2">
          <reference field="0" count="1" selected="0">
            <x v="35"/>
          </reference>
          <reference field="1" count="1">
            <x v="27"/>
          </reference>
        </references>
      </pivotArea>
    </format>
    <format dxfId="746">
      <pivotArea dataOnly="0" labelOnly="1" outline="0" fieldPosition="0">
        <references count="2">
          <reference field="0" count="1" selected="0">
            <x v="36"/>
          </reference>
          <reference field="1" count="1">
            <x v="41"/>
          </reference>
        </references>
      </pivotArea>
    </format>
    <format dxfId="745">
      <pivotArea dataOnly="0" labelOnly="1" outline="0" fieldPosition="0">
        <references count="2">
          <reference field="0" count="1" selected="0">
            <x v="37"/>
          </reference>
          <reference field="1" count="1">
            <x v="25"/>
          </reference>
        </references>
      </pivotArea>
    </format>
    <format dxfId="744">
      <pivotArea dataOnly="0" labelOnly="1" outline="0" fieldPosition="0">
        <references count="2">
          <reference field="0" count="1" selected="0">
            <x v="38"/>
          </reference>
          <reference field="1" count="1">
            <x v="25"/>
          </reference>
        </references>
      </pivotArea>
    </format>
    <format dxfId="743">
      <pivotArea dataOnly="0" labelOnly="1" outline="0" fieldPosition="0">
        <references count="2">
          <reference field="0" count="1" selected="0">
            <x v="39"/>
          </reference>
          <reference field="1" count="1">
            <x v="40"/>
          </reference>
        </references>
      </pivotArea>
    </format>
    <format dxfId="742">
      <pivotArea dataOnly="0" labelOnly="1" outline="0" fieldPosition="0">
        <references count="2">
          <reference field="0" count="1" selected="0">
            <x v="40"/>
          </reference>
          <reference field="1" count="1">
            <x v="32"/>
          </reference>
        </references>
      </pivotArea>
    </format>
    <format dxfId="741">
      <pivotArea dataOnly="0" labelOnly="1" outline="0" fieldPosition="0">
        <references count="2">
          <reference field="0" count="1" selected="0">
            <x v="41"/>
          </reference>
          <reference field="1" count="1">
            <x v="12"/>
          </reference>
        </references>
      </pivotArea>
    </format>
    <format dxfId="740">
      <pivotArea dataOnly="0" labelOnly="1" outline="0" fieldPosition="0">
        <references count="2">
          <reference field="0" count="1" selected="0">
            <x v="42"/>
          </reference>
          <reference field="1" count="1">
            <x v="13"/>
          </reference>
        </references>
      </pivotArea>
    </format>
    <format dxfId="739">
      <pivotArea dataOnly="0" labelOnly="1" outline="0" fieldPosition="0">
        <references count="2">
          <reference field="0" count="1" selected="0">
            <x v="43"/>
          </reference>
          <reference field="1" count="1">
            <x v="19"/>
          </reference>
        </references>
      </pivotArea>
    </format>
    <format dxfId="738">
      <pivotArea dataOnly="0" labelOnly="1" outline="0" fieldPosition="0">
        <references count="2">
          <reference field="0" count="1" selected="0">
            <x v="44"/>
          </reference>
          <reference field="1" count="1">
            <x v="17"/>
          </reference>
        </references>
      </pivotArea>
    </format>
    <format dxfId="737">
      <pivotArea dataOnly="0" labelOnly="1" outline="0" fieldPosition="0">
        <references count="2">
          <reference field="0" count="1" selected="0">
            <x v="45"/>
          </reference>
          <reference field="1" count="1">
            <x v="34"/>
          </reference>
        </references>
      </pivotArea>
    </format>
    <format dxfId="736">
      <pivotArea dataOnly="0" labelOnly="1" outline="0" fieldPosition="0">
        <references count="2">
          <reference field="0" count="1" selected="0">
            <x v="46"/>
          </reference>
          <reference field="1" count="1">
            <x v="21"/>
          </reference>
        </references>
      </pivotArea>
    </format>
    <format dxfId="735">
      <pivotArea dataOnly="0" labelOnly="1" outline="0" fieldPosition="0">
        <references count="2">
          <reference field="0" count="1" selected="0">
            <x v="47"/>
          </reference>
          <reference field="1" count="1">
            <x v="22"/>
          </reference>
        </references>
      </pivotArea>
    </format>
    <format dxfId="734">
      <pivotArea dataOnly="0" labelOnly="1" outline="0" fieldPosition="0">
        <references count="2">
          <reference field="0" count="1" selected="0">
            <x v="48"/>
          </reference>
          <reference field="1" count="1">
            <x v="6"/>
          </reference>
        </references>
      </pivotArea>
    </format>
    <format dxfId="733">
      <pivotArea dataOnly="0" labelOnly="1" outline="0" fieldPosition="0">
        <references count="2">
          <reference field="0" count="1" selected="0">
            <x v="0"/>
          </reference>
          <reference field="1" count="1">
            <x v="0"/>
          </reference>
        </references>
      </pivotArea>
    </format>
    <format dxfId="732">
      <pivotArea dataOnly="0" labelOnly="1" outline="0" fieldPosition="0">
        <references count="2">
          <reference field="0" count="1" selected="0">
            <x v="1"/>
          </reference>
          <reference field="1" count="1">
            <x v="4"/>
          </reference>
        </references>
      </pivotArea>
    </format>
    <format dxfId="731">
      <pivotArea dataOnly="0" labelOnly="1" outline="0" fieldPosition="0">
        <references count="2">
          <reference field="0" count="1" selected="0">
            <x v="2"/>
          </reference>
          <reference field="1" count="1">
            <x v="36"/>
          </reference>
        </references>
      </pivotArea>
    </format>
    <format dxfId="730">
      <pivotArea dataOnly="0" labelOnly="1" outline="0" fieldPosition="0">
        <references count="2">
          <reference field="0" count="1" selected="0">
            <x v="3"/>
          </reference>
          <reference field="1" count="1">
            <x v="30"/>
          </reference>
        </references>
      </pivotArea>
    </format>
    <format dxfId="729">
      <pivotArea dataOnly="0" labelOnly="1" outline="0" fieldPosition="0">
        <references count="2">
          <reference field="0" count="1" selected="0">
            <x v="4"/>
          </reference>
          <reference field="1" count="1">
            <x v="20"/>
          </reference>
        </references>
      </pivotArea>
    </format>
    <format dxfId="728">
      <pivotArea dataOnly="0" labelOnly="1" outline="0" fieldPosition="0">
        <references count="2">
          <reference field="0" count="1" selected="0">
            <x v="5"/>
          </reference>
          <reference field="1" count="1">
            <x v="20"/>
          </reference>
        </references>
      </pivotArea>
    </format>
    <format dxfId="727">
      <pivotArea dataOnly="0" labelOnly="1" outline="0" fieldPosition="0">
        <references count="2">
          <reference field="0" count="1" selected="0">
            <x v="6"/>
          </reference>
          <reference field="1" count="1">
            <x v="16"/>
          </reference>
        </references>
      </pivotArea>
    </format>
    <format dxfId="726">
      <pivotArea dataOnly="0" labelOnly="1" outline="0" fieldPosition="0">
        <references count="2">
          <reference field="0" count="1" selected="0">
            <x v="7"/>
          </reference>
          <reference field="1" count="1">
            <x v="10"/>
          </reference>
        </references>
      </pivotArea>
    </format>
    <format dxfId="725">
      <pivotArea dataOnly="0" labelOnly="1" outline="0" fieldPosition="0">
        <references count="2">
          <reference field="0" count="1" selected="0">
            <x v="8"/>
          </reference>
          <reference field="1" count="1">
            <x v="9"/>
          </reference>
        </references>
      </pivotArea>
    </format>
    <format dxfId="724">
      <pivotArea dataOnly="0" labelOnly="1" outline="0" fieldPosition="0">
        <references count="2">
          <reference field="0" count="1" selected="0">
            <x v="9"/>
          </reference>
          <reference field="1" count="1">
            <x v="1"/>
          </reference>
        </references>
      </pivotArea>
    </format>
    <format dxfId="723">
      <pivotArea dataOnly="0" labelOnly="1" outline="0" fieldPosition="0">
        <references count="2">
          <reference field="0" count="1" selected="0">
            <x v="10"/>
          </reference>
          <reference field="1" count="1">
            <x v="1"/>
          </reference>
        </references>
      </pivotArea>
    </format>
    <format dxfId="722">
      <pivotArea dataOnly="0" labelOnly="1" outline="0" fieldPosition="0">
        <references count="2">
          <reference field="0" count="1" selected="0">
            <x v="11"/>
          </reference>
          <reference field="1" count="1">
            <x v="31"/>
          </reference>
        </references>
      </pivotArea>
    </format>
    <format dxfId="721">
      <pivotArea dataOnly="0" labelOnly="1" outline="0" fieldPosition="0">
        <references count="2">
          <reference field="0" count="1" selected="0">
            <x v="12"/>
          </reference>
          <reference field="1" count="1">
            <x v="3"/>
          </reference>
        </references>
      </pivotArea>
    </format>
    <format dxfId="720">
      <pivotArea dataOnly="0" labelOnly="1" outline="0" fieldPosition="0">
        <references count="2">
          <reference field="0" count="1" selected="0">
            <x v="13"/>
          </reference>
          <reference field="1" count="1">
            <x v="18"/>
          </reference>
        </references>
      </pivotArea>
    </format>
    <format dxfId="719">
      <pivotArea dataOnly="0" labelOnly="1" outline="0" fieldPosition="0">
        <references count="2">
          <reference field="0" count="1" selected="0">
            <x v="14"/>
          </reference>
          <reference field="1" count="1">
            <x v="8"/>
          </reference>
        </references>
      </pivotArea>
    </format>
    <format dxfId="718">
      <pivotArea dataOnly="0" labelOnly="1" outline="0" fieldPosition="0">
        <references count="2">
          <reference field="0" count="1" selected="0">
            <x v="15"/>
          </reference>
          <reference field="1" count="1">
            <x v="14"/>
          </reference>
        </references>
      </pivotArea>
    </format>
    <format dxfId="717">
      <pivotArea dataOnly="0" labelOnly="1" outline="0" fieldPosition="0">
        <references count="2">
          <reference field="0" count="1" selected="0">
            <x v="16"/>
          </reference>
          <reference field="1" count="1">
            <x v="35"/>
          </reference>
        </references>
      </pivotArea>
    </format>
    <format dxfId="716">
      <pivotArea dataOnly="0" labelOnly="1" outline="0" fieldPosition="0">
        <references count="2">
          <reference field="0" count="1" selected="0">
            <x v="17"/>
          </reference>
          <reference field="1" count="1">
            <x v="15"/>
          </reference>
        </references>
      </pivotArea>
    </format>
    <format dxfId="715">
      <pivotArea dataOnly="0" labelOnly="1" outline="0" fieldPosition="0">
        <references count="2">
          <reference field="0" count="1" selected="0">
            <x v="18"/>
          </reference>
          <reference field="1" count="1">
            <x v="33"/>
          </reference>
        </references>
      </pivotArea>
    </format>
    <format dxfId="714">
      <pivotArea dataOnly="0" labelOnly="1" outline="0" fieldPosition="0">
        <references count="2">
          <reference field="0" count="1" selected="0">
            <x v="19"/>
          </reference>
          <reference field="1" count="1">
            <x v="38"/>
          </reference>
        </references>
      </pivotArea>
    </format>
    <format dxfId="713">
      <pivotArea dataOnly="0" labelOnly="1" outline="0" fieldPosition="0">
        <references count="2">
          <reference field="0" count="1" selected="0">
            <x v="20"/>
          </reference>
          <reference field="1" count="1">
            <x v="38"/>
          </reference>
        </references>
      </pivotArea>
    </format>
    <format dxfId="712">
      <pivotArea dataOnly="0" labelOnly="1" outline="0" fieldPosition="0">
        <references count="2">
          <reference field="0" count="1" selected="0">
            <x v="21"/>
          </reference>
          <reference field="1" count="1">
            <x v="2"/>
          </reference>
        </references>
      </pivotArea>
    </format>
    <format dxfId="711">
      <pivotArea dataOnly="0" labelOnly="1" outline="0" fieldPosition="0">
        <references count="2">
          <reference field="0" count="1" selected="0">
            <x v="22"/>
          </reference>
          <reference field="1" count="1">
            <x v="11"/>
          </reference>
        </references>
      </pivotArea>
    </format>
    <format dxfId="710">
      <pivotArea dataOnly="0" labelOnly="1" outline="0" fieldPosition="0">
        <references count="2">
          <reference field="0" count="1" selected="0">
            <x v="23"/>
          </reference>
          <reference field="1" count="1">
            <x v="37"/>
          </reference>
        </references>
      </pivotArea>
    </format>
    <format dxfId="709">
      <pivotArea dataOnly="0" labelOnly="1" outline="0" fieldPosition="0">
        <references count="2">
          <reference field="0" count="1" selected="0">
            <x v="24"/>
          </reference>
          <reference field="1" count="1">
            <x v="28"/>
          </reference>
        </references>
      </pivotArea>
    </format>
    <format dxfId="708">
      <pivotArea dataOnly="0" labelOnly="1" outline="0" fieldPosition="0">
        <references count="2">
          <reference field="0" count="1" selected="0">
            <x v="25"/>
          </reference>
          <reference field="1" count="1">
            <x v="28"/>
          </reference>
        </references>
      </pivotArea>
    </format>
    <format dxfId="707">
      <pivotArea dataOnly="0" labelOnly="1" outline="0" fieldPosition="0">
        <references count="2">
          <reference field="0" count="1" selected="0">
            <x v="26"/>
          </reference>
          <reference field="1" count="1">
            <x v="28"/>
          </reference>
        </references>
      </pivotArea>
    </format>
    <format dxfId="706">
      <pivotArea dataOnly="0" labelOnly="1" outline="0" fieldPosition="0">
        <references count="2">
          <reference field="0" count="1" selected="0">
            <x v="27"/>
          </reference>
          <reference field="1" count="1">
            <x v="28"/>
          </reference>
        </references>
      </pivotArea>
    </format>
    <format dxfId="705">
      <pivotArea dataOnly="0" labelOnly="1" outline="0" fieldPosition="0">
        <references count="2">
          <reference field="0" count="1" selected="0">
            <x v="28"/>
          </reference>
          <reference field="1" count="1">
            <x v="29"/>
          </reference>
        </references>
      </pivotArea>
    </format>
    <format dxfId="704">
      <pivotArea dataOnly="0" labelOnly="1" outline="0" fieldPosition="0">
        <references count="2">
          <reference field="0" count="1" selected="0">
            <x v="29"/>
          </reference>
          <reference field="1" count="1">
            <x v="5"/>
          </reference>
        </references>
      </pivotArea>
    </format>
    <format dxfId="703">
      <pivotArea dataOnly="0" labelOnly="1" outline="0" fieldPosition="0">
        <references count="2">
          <reference field="0" count="1" selected="0">
            <x v="30"/>
          </reference>
          <reference field="1" count="1">
            <x v="23"/>
          </reference>
        </references>
      </pivotArea>
    </format>
    <format dxfId="702">
      <pivotArea dataOnly="0" labelOnly="1" outline="0" fieldPosition="0">
        <references count="2">
          <reference field="0" count="1" selected="0">
            <x v="31"/>
          </reference>
          <reference field="1" count="1">
            <x v="24"/>
          </reference>
        </references>
      </pivotArea>
    </format>
    <format dxfId="701">
      <pivotArea dataOnly="0" labelOnly="1" outline="0" fieldPosition="0">
        <references count="2">
          <reference field="0" count="1" selected="0">
            <x v="32"/>
          </reference>
          <reference field="1" count="1">
            <x v="7"/>
          </reference>
        </references>
      </pivotArea>
    </format>
    <format dxfId="700">
      <pivotArea dataOnly="0" labelOnly="1" outline="0" fieldPosition="0">
        <references count="2">
          <reference field="0" count="1" selected="0">
            <x v="33"/>
          </reference>
          <reference field="1" count="1">
            <x v="26"/>
          </reference>
        </references>
      </pivotArea>
    </format>
    <format dxfId="699">
      <pivotArea dataOnly="0" labelOnly="1" outline="0" fieldPosition="0">
        <references count="2">
          <reference field="0" count="1" selected="0">
            <x v="34"/>
          </reference>
          <reference field="1" count="1">
            <x v="39"/>
          </reference>
        </references>
      </pivotArea>
    </format>
    <format dxfId="698">
      <pivotArea dataOnly="0" labelOnly="1" outline="0" fieldPosition="0">
        <references count="2">
          <reference field="0" count="1" selected="0">
            <x v="35"/>
          </reference>
          <reference field="1" count="1">
            <x v="27"/>
          </reference>
        </references>
      </pivotArea>
    </format>
    <format dxfId="697">
      <pivotArea dataOnly="0" labelOnly="1" outline="0" fieldPosition="0">
        <references count="2">
          <reference field="0" count="1" selected="0">
            <x v="36"/>
          </reference>
          <reference field="1" count="1">
            <x v="41"/>
          </reference>
        </references>
      </pivotArea>
    </format>
    <format dxfId="696">
      <pivotArea dataOnly="0" labelOnly="1" outline="0" fieldPosition="0">
        <references count="2">
          <reference field="0" count="1" selected="0">
            <x v="37"/>
          </reference>
          <reference field="1" count="1">
            <x v="25"/>
          </reference>
        </references>
      </pivotArea>
    </format>
    <format dxfId="695">
      <pivotArea dataOnly="0" labelOnly="1" outline="0" fieldPosition="0">
        <references count="2">
          <reference field="0" count="1" selected="0">
            <x v="38"/>
          </reference>
          <reference field="1" count="1">
            <x v="25"/>
          </reference>
        </references>
      </pivotArea>
    </format>
    <format dxfId="694">
      <pivotArea dataOnly="0" labelOnly="1" outline="0" fieldPosition="0">
        <references count="2">
          <reference field="0" count="1" selected="0">
            <x v="39"/>
          </reference>
          <reference field="1" count="1">
            <x v="40"/>
          </reference>
        </references>
      </pivotArea>
    </format>
    <format dxfId="693">
      <pivotArea dataOnly="0" labelOnly="1" outline="0" fieldPosition="0">
        <references count="2">
          <reference field="0" count="1" selected="0">
            <x v="40"/>
          </reference>
          <reference field="1" count="1">
            <x v="32"/>
          </reference>
        </references>
      </pivotArea>
    </format>
    <format dxfId="692">
      <pivotArea dataOnly="0" labelOnly="1" outline="0" fieldPosition="0">
        <references count="2">
          <reference field="0" count="1" selected="0">
            <x v="41"/>
          </reference>
          <reference field="1" count="1">
            <x v="12"/>
          </reference>
        </references>
      </pivotArea>
    </format>
    <format dxfId="691">
      <pivotArea dataOnly="0" labelOnly="1" outline="0" fieldPosition="0">
        <references count="2">
          <reference field="0" count="1" selected="0">
            <x v="42"/>
          </reference>
          <reference field="1" count="1">
            <x v="13"/>
          </reference>
        </references>
      </pivotArea>
    </format>
    <format dxfId="690">
      <pivotArea dataOnly="0" labelOnly="1" outline="0" fieldPosition="0">
        <references count="2">
          <reference field="0" count="1" selected="0">
            <x v="43"/>
          </reference>
          <reference field="1" count="1">
            <x v="19"/>
          </reference>
        </references>
      </pivotArea>
    </format>
    <format dxfId="689">
      <pivotArea dataOnly="0" labelOnly="1" outline="0" fieldPosition="0">
        <references count="2">
          <reference field="0" count="1" selected="0">
            <x v="44"/>
          </reference>
          <reference field="1" count="1">
            <x v="17"/>
          </reference>
        </references>
      </pivotArea>
    </format>
    <format dxfId="688">
      <pivotArea dataOnly="0" labelOnly="1" outline="0" fieldPosition="0">
        <references count="2">
          <reference field="0" count="1" selected="0">
            <x v="45"/>
          </reference>
          <reference field="1" count="1">
            <x v="34"/>
          </reference>
        </references>
      </pivotArea>
    </format>
    <format dxfId="687">
      <pivotArea dataOnly="0" labelOnly="1" outline="0" fieldPosition="0">
        <references count="2">
          <reference field="0" count="1" selected="0">
            <x v="46"/>
          </reference>
          <reference field="1" count="1">
            <x v="21"/>
          </reference>
        </references>
      </pivotArea>
    </format>
    <format dxfId="686">
      <pivotArea dataOnly="0" labelOnly="1" outline="0" fieldPosition="0">
        <references count="2">
          <reference field="0" count="1" selected="0">
            <x v="47"/>
          </reference>
          <reference field="1" count="1">
            <x v="22"/>
          </reference>
        </references>
      </pivotArea>
    </format>
    <format dxfId="685">
      <pivotArea dataOnly="0" labelOnly="1" outline="0" fieldPosition="0">
        <references count="2">
          <reference field="0" count="1" selected="0">
            <x v="48"/>
          </reference>
          <reference field="1" count="1">
            <x v="6"/>
          </reference>
        </references>
      </pivotArea>
    </format>
    <format dxfId="684">
      <pivotArea dataOnly="0" labelOnly="1" outline="0" fieldPosition="0">
        <references count="2">
          <reference field="0" count="1" selected="0">
            <x v="0"/>
          </reference>
          <reference field="1" count="1">
            <x v="0"/>
          </reference>
        </references>
      </pivotArea>
    </format>
    <format dxfId="683">
      <pivotArea dataOnly="0" labelOnly="1" outline="0" fieldPosition="0">
        <references count="2">
          <reference field="0" count="1" selected="0">
            <x v="1"/>
          </reference>
          <reference field="1" count="1">
            <x v="4"/>
          </reference>
        </references>
      </pivotArea>
    </format>
    <format dxfId="682">
      <pivotArea dataOnly="0" labelOnly="1" outline="0" fieldPosition="0">
        <references count="2">
          <reference field="0" count="1" selected="0">
            <x v="2"/>
          </reference>
          <reference field="1" count="1">
            <x v="36"/>
          </reference>
        </references>
      </pivotArea>
    </format>
    <format dxfId="681">
      <pivotArea dataOnly="0" labelOnly="1" outline="0" fieldPosition="0">
        <references count="2">
          <reference field="0" count="1" selected="0">
            <x v="3"/>
          </reference>
          <reference field="1" count="1">
            <x v="30"/>
          </reference>
        </references>
      </pivotArea>
    </format>
    <format dxfId="680">
      <pivotArea dataOnly="0" labelOnly="1" outline="0" fieldPosition="0">
        <references count="2">
          <reference field="0" count="1" selected="0">
            <x v="4"/>
          </reference>
          <reference field="1" count="1">
            <x v="20"/>
          </reference>
        </references>
      </pivotArea>
    </format>
    <format dxfId="679">
      <pivotArea dataOnly="0" labelOnly="1" outline="0" fieldPosition="0">
        <references count="2">
          <reference field="0" count="1" selected="0">
            <x v="5"/>
          </reference>
          <reference field="1" count="1">
            <x v="20"/>
          </reference>
        </references>
      </pivotArea>
    </format>
    <format dxfId="678">
      <pivotArea dataOnly="0" labelOnly="1" outline="0" fieldPosition="0">
        <references count="2">
          <reference field="0" count="1" selected="0">
            <x v="6"/>
          </reference>
          <reference field="1" count="1">
            <x v="16"/>
          </reference>
        </references>
      </pivotArea>
    </format>
    <format dxfId="677">
      <pivotArea dataOnly="0" labelOnly="1" outline="0" fieldPosition="0">
        <references count="2">
          <reference field="0" count="1" selected="0">
            <x v="7"/>
          </reference>
          <reference field="1" count="1">
            <x v="10"/>
          </reference>
        </references>
      </pivotArea>
    </format>
    <format dxfId="676">
      <pivotArea dataOnly="0" labelOnly="1" outline="0" fieldPosition="0">
        <references count="2">
          <reference field="0" count="1" selected="0">
            <x v="8"/>
          </reference>
          <reference field="1" count="1">
            <x v="9"/>
          </reference>
        </references>
      </pivotArea>
    </format>
    <format dxfId="675">
      <pivotArea dataOnly="0" labelOnly="1" outline="0" fieldPosition="0">
        <references count="2">
          <reference field="0" count="1" selected="0">
            <x v="9"/>
          </reference>
          <reference field="1" count="1">
            <x v="1"/>
          </reference>
        </references>
      </pivotArea>
    </format>
    <format dxfId="674">
      <pivotArea dataOnly="0" labelOnly="1" outline="0" fieldPosition="0">
        <references count="2">
          <reference field="0" count="1" selected="0">
            <x v="10"/>
          </reference>
          <reference field="1" count="1">
            <x v="1"/>
          </reference>
        </references>
      </pivotArea>
    </format>
    <format dxfId="673">
      <pivotArea dataOnly="0" labelOnly="1" outline="0" fieldPosition="0">
        <references count="2">
          <reference field="0" count="1" selected="0">
            <x v="11"/>
          </reference>
          <reference field="1" count="1">
            <x v="31"/>
          </reference>
        </references>
      </pivotArea>
    </format>
    <format dxfId="672">
      <pivotArea dataOnly="0" labelOnly="1" outline="0" fieldPosition="0">
        <references count="2">
          <reference field="0" count="1" selected="0">
            <x v="12"/>
          </reference>
          <reference field="1" count="1">
            <x v="3"/>
          </reference>
        </references>
      </pivotArea>
    </format>
    <format dxfId="671">
      <pivotArea dataOnly="0" labelOnly="1" outline="0" fieldPosition="0">
        <references count="2">
          <reference field="0" count="1" selected="0">
            <x v="13"/>
          </reference>
          <reference field="1" count="1">
            <x v="18"/>
          </reference>
        </references>
      </pivotArea>
    </format>
    <format dxfId="670">
      <pivotArea dataOnly="0" labelOnly="1" outline="0" fieldPosition="0">
        <references count="2">
          <reference field="0" count="1" selected="0">
            <x v="14"/>
          </reference>
          <reference field="1" count="1">
            <x v="8"/>
          </reference>
        </references>
      </pivotArea>
    </format>
    <format dxfId="669">
      <pivotArea dataOnly="0" labelOnly="1" outline="0" fieldPosition="0">
        <references count="2">
          <reference field="0" count="1" selected="0">
            <x v="15"/>
          </reference>
          <reference field="1" count="1">
            <x v="14"/>
          </reference>
        </references>
      </pivotArea>
    </format>
    <format dxfId="668">
      <pivotArea dataOnly="0" labelOnly="1" outline="0" fieldPosition="0">
        <references count="2">
          <reference field="0" count="1" selected="0">
            <x v="16"/>
          </reference>
          <reference field="1" count="1">
            <x v="35"/>
          </reference>
        </references>
      </pivotArea>
    </format>
    <format dxfId="667">
      <pivotArea dataOnly="0" labelOnly="1" outline="0" fieldPosition="0">
        <references count="2">
          <reference field="0" count="1" selected="0">
            <x v="17"/>
          </reference>
          <reference field="1" count="1">
            <x v="15"/>
          </reference>
        </references>
      </pivotArea>
    </format>
    <format dxfId="666">
      <pivotArea dataOnly="0" labelOnly="1" outline="0" fieldPosition="0">
        <references count="2">
          <reference field="0" count="1" selected="0">
            <x v="18"/>
          </reference>
          <reference field="1" count="1">
            <x v="33"/>
          </reference>
        </references>
      </pivotArea>
    </format>
    <format dxfId="665">
      <pivotArea dataOnly="0" labelOnly="1" outline="0" fieldPosition="0">
        <references count="2">
          <reference field="0" count="1" selected="0">
            <x v="19"/>
          </reference>
          <reference field="1" count="1">
            <x v="38"/>
          </reference>
        </references>
      </pivotArea>
    </format>
    <format dxfId="664">
      <pivotArea dataOnly="0" labelOnly="1" outline="0" fieldPosition="0">
        <references count="2">
          <reference field="0" count="1" selected="0">
            <x v="20"/>
          </reference>
          <reference field="1" count="1">
            <x v="38"/>
          </reference>
        </references>
      </pivotArea>
    </format>
    <format dxfId="663">
      <pivotArea dataOnly="0" labelOnly="1" outline="0" fieldPosition="0">
        <references count="2">
          <reference field="0" count="1" selected="0">
            <x v="21"/>
          </reference>
          <reference field="1" count="1">
            <x v="2"/>
          </reference>
        </references>
      </pivotArea>
    </format>
    <format dxfId="662">
      <pivotArea dataOnly="0" labelOnly="1" outline="0" fieldPosition="0">
        <references count="2">
          <reference field="0" count="1" selected="0">
            <x v="22"/>
          </reference>
          <reference field="1" count="1">
            <x v="11"/>
          </reference>
        </references>
      </pivotArea>
    </format>
    <format dxfId="661">
      <pivotArea dataOnly="0" labelOnly="1" outline="0" fieldPosition="0">
        <references count="2">
          <reference field="0" count="1" selected="0">
            <x v="23"/>
          </reference>
          <reference field="1" count="1">
            <x v="37"/>
          </reference>
        </references>
      </pivotArea>
    </format>
    <format dxfId="660">
      <pivotArea dataOnly="0" labelOnly="1" outline="0" fieldPosition="0">
        <references count="2">
          <reference field="0" count="1" selected="0">
            <x v="24"/>
          </reference>
          <reference field="1" count="1">
            <x v="28"/>
          </reference>
        </references>
      </pivotArea>
    </format>
    <format dxfId="659">
      <pivotArea dataOnly="0" labelOnly="1" outline="0" fieldPosition="0">
        <references count="2">
          <reference field="0" count="1" selected="0">
            <x v="25"/>
          </reference>
          <reference field="1" count="1">
            <x v="28"/>
          </reference>
        </references>
      </pivotArea>
    </format>
    <format dxfId="658">
      <pivotArea dataOnly="0" labelOnly="1" outline="0" fieldPosition="0">
        <references count="2">
          <reference field="0" count="1" selected="0">
            <x v="26"/>
          </reference>
          <reference field="1" count="1">
            <x v="28"/>
          </reference>
        </references>
      </pivotArea>
    </format>
    <format dxfId="657">
      <pivotArea dataOnly="0" labelOnly="1" outline="0" fieldPosition="0">
        <references count="2">
          <reference field="0" count="1" selected="0">
            <x v="27"/>
          </reference>
          <reference field="1" count="1">
            <x v="28"/>
          </reference>
        </references>
      </pivotArea>
    </format>
    <format dxfId="656">
      <pivotArea dataOnly="0" labelOnly="1" outline="0" fieldPosition="0">
        <references count="2">
          <reference field="0" count="1" selected="0">
            <x v="28"/>
          </reference>
          <reference field="1" count="1">
            <x v="29"/>
          </reference>
        </references>
      </pivotArea>
    </format>
    <format dxfId="655">
      <pivotArea dataOnly="0" labelOnly="1" outline="0" fieldPosition="0">
        <references count="2">
          <reference field="0" count="1" selected="0">
            <x v="29"/>
          </reference>
          <reference field="1" count="1">
            <x v="5"/>
          </reference>
        </references>
      </pivotArea>
    </format>
    <format dxfId="654">
      <pivotArea dataOnly="0" labelOnly="1" outline="0" fieldPosition="0">
        <references count="2">
          <reference field="0" count="1" selected="0">
            <x v="30"/>
          </reference>
          <reference field="1" count="1">
            <x v="23"/>
          </reference>
        </references>
      </pivotArea>
    </format>
    <format dxfId="653">
      <pivotArea dataOnly="0" labelOnly="1" outline="0" fieldPosition="0">
        <references count="2">
          <reference field="0" count="1" selected="0">
            <x v="31"/>
          </reference>
          <reference field="1" count="1">
            <x v="24"/>
          </reference>
        </references>
      </pivotArea>
    </format>
    <format dxfId="652">
      <pivotArea dataOnly="0" labelOnly="1" outline="0" fieldPosition="0">
        <references count="2">
          <reference field="0" count="1" selected="0">
            <x v="32"/>
          </reference>
          <reference field="1" count="1">
            <x v="7"/>
          </reference>
        </references>
      </pivotArea>
    </format>
    <format dxfId="651">
      <pivotArea dataOnly="0" labelOnly="1" outline="0" fieldPosition="0">
        <references count="2">
          <reference field="0" count="1" selected="0">
            <x v="33"/>
          </reference>
          <reference field="1" count="1">
            <x v="26"/>
          </reference>
        </references>
      </pivotArea>
    </format>
    <format dxfId="650">
      <pivotArea dataOnly="0" labelOnly="1" outline="0" fieldPosition="0">
        <references count="2">
          <reference field="0" count="1" selected="0">
            <x v="34"/>
          </reference>
          <reference field="1" count="1">
            <x v="39"/>
          </reference>
        </references>
      </pivotArea>
    </format>
    <format dxfId="649">
      <pivotArea dataOnly="0" labelOnly="1" outline="0" fieldPosition="0">
        <references count="2">
          <reference field="0" count="1" selected="0">
            <x v="35"/>
          </reference>
          <reference field="1" count="1">
            <x v="27"/>
          </reference>
        </references>
      </pivotArea>
    </format>
    <format dxfId="648">
      <pivotArea dataOnly="0" labelOnly="1" outline="0" fieldPosition="0">
        <references count="2">
          <reference field="0" count="1" selected="0">
            <x v="36"/>
          </reference>
          <reference field="1" count="1">
            <x v="41"/>
          </reference>
        </references>
      </pivotArea>
    </format>
    <format dxfId="647">
      <pivotArea dataOnly="0" labelOnly="1" outline="0" fieldPosition="0">
        <references count="2">
          <reference field="0" count="1" selected="0">
            <x v="37"/>
          </reference>
          <reference field="1" count="1">
            <x v="25"/>
          </reference>
        </references>
      </pivotArea>
    </format>
    <format dxfId="646">
      <pivotArea dataOnly="0" labelOnly="1" outline="0" fieldPosition="0">
        <references count="2">
          <reference field="0" count="1" selected="0">
            <x v="38"/>
          </reference>
          <reference field="1" count="1">
            <x v="25"/>
          </reference>
        </references>
      </pivotArea>
    </format>
    <format dxfId="645">
      <pivotArea dataOnly="0" labelOnly="1" outline="0" fieldPosition="0">
        <references count="2">
          <reference field="0" count="1" selected="0">
            <x v="39"/>
          </reference>
          <reference field="1" count="1">
            <x v="40"/>
          </reference>
        </references>
      </pivotArea>
    </format>
    <format dxfId="644">
      <pivotArea dataOnly="0" labelOnly="1" outline="0" fieldPosition="0">
        <references count="2">
          <reference field="0" count="1" selected="0">
            <x v="40"/>
          </reference>
          <reference field="1" count="1">
            <x v="32"/>
          </reference>
        </references>
      </pivotArea>
    </format>
    <format dxfId="643">
      <pivotArea dataOnly="0" labelOnly="1" outline="0" fieldPosition="0">
        <references count="2">
          <reference field="0" count="1" selected="0">
            <x v="41"/>
          </reference>
          <reference field="1" count="1">
            <x v="12"/>
          </reference>
        </references>
      </pivotArea>
    </format>
    <format dxfId="642">
      <pivotArea dataOnly="0" labelOnly="1" outline="0" fieldPosition="0">
        <references count="2">
          <reference field="0" count="1" selected="0">
            <x v="42"/>
          </reference>
          <reference field="1" count="1">
            <x v="13"/>
          </reference>
        </references>
      </pivotArea>
    </format>
    <format dxfId="641">
      <pivotArea dataOnly="0" labelOnly="1" outline="0" fieldPosition="0">
        <references count="2">
          <reference field="0" count="1" selected="0">
            <x v="43"/>
          </reference>
          <reference field="1" count="1">
            <x v="19"/>
          </reference>
        </references>
      </pivotArea>
    </format>
    <format dxfId="640">
      <pivotArea dataOnly="0" labelOnly="1" outline="0" fieldPosition="0">
        <references count="2">
          <reference field="0" count="1" selected="0">
            <x v="44"/>
          </reference>
          <reference field="1" count="1">
            <x v="17"/>
          </reference>
        </references>
      </pivotArea>
    </format>
    <format dxfId="639">
      <pivotArea dataOnly="0" labelOnly="1" outline="0" fieldPosition="0">
        <references count="2">
          <reference field="0" count="1" selected="0">
            <x v="45"/>
          </reference>
          <reference field="1" count="1">
            <x v="34"/>
          </reference>
        </references>
      </pivotArea>
    </format>
    <format dxfId="638">
      <pivotArea dataOnly="0" labelOnly="1" outline="0" fieldPosition="0">
        <references count="2">
          <reference field="0" count="1" selected="0">
            <x v="46"/>
          </reference>
          <reference field="1" count="1">
            <x v="21"/>
          </reference>
        </references>
      </pivotArea>
    </format>
    <format dxfId="637">
      <pivotArea dataOnly="0" labelOnly="1" outline="0" fieldPosition="0">
        <references count="2">
          <reference field="0" count="1" selected="0">
            <x v="47"/>
          </reference>
          <reference field="1" count="1">
            <x v="22"/>
          </reference>
        </references>
      </pivotArea>
    </format>
    <format dxfId="636">
      <pivotArea dataOnly="0" labelOnly="1" outline="0" fieldPosition="0">
        <references count="2">
          <reference field="0" count="1" selected="0">
            <x v="48"/>
          </reference>
          <reference field="1" count="1">
            <x v="6"/>
          </reference>
        </references>
      </pivotArea>
    </format>
    <format dxfId="635">
      <pivotArea type="all" dataOnly="0" outline="0" fieldPosition="0"/>
    </format>
    <format dxfId="634">
      <pivotArea dataOnly="0" labelOnly="1" outline="0" fieldPosition="0">
        <references count="1">
          <reference field="0" count="0"/>
        </references>
      </pivotArea>
    </format>
    <format dxfId="633">
      <pivotArea dataOnly="0" labelOnly="1" outline="0" fieldPosition="0">
        <references count="2">
          <reference field="0" count="1" selected="0">
            <x v="0"/>
          </reference>
          <reference field="1" count="1">
            <x v="0"/>
          </reference>
        </references>
      </pivotArea>
    </format>
    <format dxfId="632">
      <pivotArea dataOnly="0" labelOnly="1" outline="0" fieldPosition="0">
        <references count="2">
          <reference field="0" count="1" selected="0">
            <x v="1"/>
          </reference>
          <reference field="1" count="1">
            <x v="4"/>
          </reference>
        </references>
      </pivotArea>
    </format>
    <format dxfId="631">
      <pivotArea dataOnly="0" labelOnly="1" outline="0" fieldPosition="0">
        <references count="2">
          <reference field="0" count="1" selected="0">
            <x v="2"/>
          </reference>
          <reference field="1" count="1">
            <x v="36"/>
          </reference>
        </references>
      </pivotArea>
    </format>
    <format dxfId="630">
      <pivotArea dataOnly="0" labelOnly="1" outline="0" fieldPosition="0">
        <references count="2">
          <reference field="0" count="1" selected="0">
            <x v="3"/>
          </reference>
          <reference field="1" count="1">
            <x v="30"/>
          </reference>
        </references>
      </pivotArea>
    </format>
    <format dxfId="629">
      <pivotArea dataOnly="0" labelOnly="1" outline="0" fieldPosition="0">
        <references count="2">
          <reference field="0" count="1" selected="0">
            <x v="4"/>
          </reference>
          <reference field="1" count="1">
            <x v="20"/>
          </reference>
        </references>
      </pivotArea>
    </format>
    <format dxfId="628">
      <pivotArea dataOnly="0" labelOnly="1" outline="0" fieldPosition="0">
        <references count="2">
          <reference field="0" count="1" selected="0">
            <x v="5"/>
          </reference>
          <reference field="1" count="1">
            <x v="20"/>
          </reference>
        </references>
      </pivotArea>
    </format>
    <format dxfId="627">
      <pivotArea dataOnly="0" labelOnly="1" outline="0" fieldPosition="0">
        <references count="2">
          <reference field="0" count="1" selected="0">
            <x v="6"/>
          </reference>
          <reference field="1" count="1">
            <x v="16"/>
          </reference>
        </references>
      </pivotArea>
    </format>
    <format dxfId="626">
      <pivotArea dataOnly="0" labelOnly="1" outline="0" fieldPosition="0">
        <references count="2">
          <reference field="0" count="1" selected="0">
            <x v="7"/>
          </reference>
          <reference field="1" count="1">
            <x v="10"/>
          </reference>
        </references>
      </pivotArea>
    </format>
    <format dxfId="625">
      <pivotArea dataOnly="0" labelOnly="1" outline="0" fieldPosition="0">
        <references count="2">
          <reference field="0" count="1" selected="0">
            <x v="8"/>
          </reference>
          <reference field="1" count="1">
            <x v="9"/>
          </reference>
        </references>
      </pivotArea>
    </format>
    <format dxfId="624">
      <pivotArea dataOnly="0" labelOnly="1" outline="0" fieldPosition="0">
        <references count="2">
          <reference field="0" count="1" selected="0">
            <x v="9"/>
          </reference>
          <reference field="1" count="1">
            <x v="1"/>
          </reference>
        </references>
      </pivotArea>
    </format>
    <format dxfId="623">
      <pivotArea dataOnly="0" labelOnly="1" outline="0" fieldPosition="0">
        <references count="2">
          <reference field="0" count="1" selected="0">
            <x v="10"/>
          </reference>
          <reference field="1" count="1">
            <x v="1"/>
          </reference>
        </references>
      </pivotArea>
    </format>
    <format dxfId="622">
      <pivotArea dataOnly="0" labelOnly="1" outline="0" fieldPosition="0">
        <references count="2">
          <reference field="0" count="1" selected="0">
            <x v="11"/>
          </reference>
          <reference field="1" count="1">
            <x v="31"/>
          </reference>
        </references>
      </pivotArea>
    </format>
    <format dxfId="621">
      <pivotArea dataOnly="0" labelOnly="1" outline="0" fieldPosition="0">
        <references count="2">
          <reference field="0" count="1" selected="0">
            <x v="12"/>
          </reference>
          <reference field="1" count="1">
            <x v="3"/>
          </reference>
        </references>
      </pivotArea>
    </format>
    <format dxfId="620">
      <pivotArea dataOnly="0" labelOnly="1" outline="0" fieldPosition="0">
        <references count="2">
          <reference field="0" count="1" selected="0">
            <x v="13"/>
          </reference>
          <reference field="1" count="1">
            <x v="18"/>
          </reference>
        </references>
      </pivotArea>
    </format>
    <format dxfId="619">
      <pivotArea dataOnly="0" labelOnly="1" outline="0" fieldPosition="0">
        <references count="2">
          <reference field="0" count="1" selected="0">
            <x v="14"/>
          </reference>
          <reference field="1" count="1">
            <x v="8"/>
          </reference>
        </references>
      </pivotArea>
    </format>
    <format dxfId="618">
      <pivotArea dataOnly="0" labelOnly="1" outline="0" fieldPosition="0">
        <references count="2">
          <reference field="0" count="1" selected="0">
            <x v="15"/>
          </reference>
          <reference field="1" count="1">
            <x v="14"/>
          </reference>
        </references>
      </pivotArea>
    </format>
    <format dxfId="617">
      <pivotArea dataOnly="0" labelOnly="1" outline="0" fieldPosition="0">
        <references count="2">
          <reference field="0" count="1" selected="0">
            <x v="16"/>
          </reference>
          <reference field="1" count="1">
            <x v="35"/>
          </reference>
        </references>
      </pivotArea>
    </format>
    <format dxfId="616">
      <pivotArea dataOnly="0" labelOnly="1" outline="0" fieldPosition="0">
        <references count="2">
          <reference field="0" count="1" selected="0">
            <x v="17"/>
          </reference>
          <reference field="1" count="1">
            <x v="15"/>
          </reference>
        </references>
      </pivotArea>
    </format>
    <format dxfId="615">
      <pivotArea dataOnly="0" labelOnly="1" outline="0" fieldPosition="0">
        <references count="2">
          <reference field="0" count="1" selected="0">
            <x v="18"/>
          </reference>
          <reference field="1" count="1">
            <x v="33"/>
          </reference>
        </references>
      </pivotArea>
    </format>
    <format dxfId="614">
      <pivotArea dataOnly="0" labelOnly="1" outline="0" fieldPosition="0">
        <references count="2">
          <reference field="0" count="1" selected="0">
            <x v="19"/>
          </reference>
          <reference field="1" count="1">
            <x v="38"/>
          </reference>
        </references>
      </pivotArea>
    </format>
    <format dxfId="613">
      <pivotArea dataOnly="0" labelOnly="1" outline="0" fieldPosition="0">
        <references count="2">
          <reference field="0" count="1" selected="0">
            <x v="20"/>
          </reference>
          <reference field="1" count="1">
            <x v="38"/>
          </reference>
        </references>
      </pivotArea>
    </format>
    <format dxfId="612">
      <pivotArea dataOnly="0" labelOnly="1" outline="0" fieldPosition="0">
        <references count="2">
          <reference field="0" count="1" selected="0">
            <x v="21"/>
          </reference>
          <reference field="1" count="1">
            <x v="2"/>
          </reference>
        </references>
      </pivotArea>
    </format>
    <format dxfId="611">
      <pivotArea dataOnly="0" labelOnly="1" outline="0" fieldPosition="0">
        <references count="2">
          <reference field="0" count="1" selected="0">
            <x v="22"/>
          </reference>
          <reference field="1" count="1">
            <x v="11"/>
          </reference>
        </references>
      </pivotArea>
    </format>
    <format dxfId="610">
      <pivotArea dataOnly="0" labelOnly="1" outline="0" fieldPosition="0">
        <references count="2">
          <reference field="0" count="1" selected="0">
            <x v="23"/>
          </reference>
          <reference field="1" count="1">
            <x v="37"/>
          </reference>
        </references>
      </pivotArea>
    </format>
    <format dxfId="609">
      <pivotArea dataOnly="0" labelOnly="1" outline="0" fieldPosition="0">
        <references count="2">
          <reference field="0" count="1" selected="0">
            <x v="24"/>
          </reference>
          <reference field="1" count="1">
            <x v="28"/>
          </reference>
        </references>
      </pivotArea>
    </format>
    <format dxfId="608">
      <pivotArea dataOnly="0" labelOnly="1" outline="0" fieldPosition="0">
        <references count="2">
          <reference field="0" count="1" selected="0">
            <x v="25"/>
          </reference>
          <reference field="1" count="1">
            <x v="28"/>
          </reference>
        </references>
      </pivotArea>
    </format>
    <format dxfId="607">
      <pivotArea dataOnly="0" labelOnly="1" outline="0" fieldPosition="0">
        <references count="2">
          <reference field="0" count="1" selected="0">
            <x v="26"/>
          </reference>
          <reference field="1" count="1">
            <x v="28"/>
          </reference>
        </references>
      </pivotArea>
    </format>
    <format dxfId="606">
      <pivotArea dataOnly="0" labelOnly="1" outline="0" fieldPosition="0">
        <references count="2">
          <reference field="0" count="1" selected="0">
            <x v="27"/>
          </reference>
          <reference field="1" count="1">
            <x v="28"/>
          </reference>
        </references>
      </pivotArea>
    </format>
    <format dxfId="605">
      <pivotArea dataOnly="0" labelOnly="1" outline="0" fieldPosition="0">
        <references count="2">
          <reference field="0" count="1" selected="0">
            <x v="28"/>
          </reference>
          <reference field="1" count="1">
            <x v="29"/>
          </reference>
        </references>
      </pivotArea>
    </format>
    <format dxfId="604">
      <pivotArea dataOnly="0" labelOnly="1" outline="0" fieldPosition="0">
        <references count="2">
          <reference field="0" count="1" selected="0">
            <x v="29"/>
          </reference>
          <reference field="1" count="1">
            <x v="5"/>
          </reference>
        </references>
      </pivotArea>
    </format>
    <format dxfId="603">
      <pivotArea dataOnly="0" labelOnly="1" outline="0" fieldPosition="0">
        <references count="2">
          <reference field="0" count="1" selected="0">
            <x v="30"/>
          </reference>
          <reference field="1" count="1">
            <x v="23"/>
          </reference>
        </references>
      </pivotArea>
    </format>
    <format dxfId="602">
      <pivotArea dataOnly="0" labelOnly="1" outline="0" fieldPosition="0">
        <references count="2">
          <reference field="0" count="1" selected="0">
            <x v="31"/>
          </reference>
          <reference field="1" count="1">
            <x v="24"/>
          </reference>
        </references>
      </pivotArea>
    </format>
    <format dxfId="601">
      <pivotArea dataOnly="0" labelOnly="1" outline="0" fieldPosition="0">
        <references count="2">
          <reference field="0" count="1" selected="0">
            <x v="32"/>
          </reference>
          <reference field="1" count="1">
            <x v="7"/>
          </reference>
        </references>
      </pivotArea>
    </format>
    <format dxfId="600">
      <pivotArea dataOnly="0" labelOnly="1" outline="0" fieldPosition="0">
        <references count="2">
          <reference field="0" count="1" selected="0">
            <x v="33"/>
          </reference>
          <reference field="1" count="1">
            <x v="26"/>
          </reference>
        </references>
      </pivotArea>
    </format>
    <format dxfId="599">
      <pivotArea dataOnly="0" labelOnly="1" outline="0" fieldPosition="0">
        <references count="2">
          <reference field="0" count="1" selected="0">
            <x v="34"/>
          </reference>
          <reference field="1" count="1">
            <x v="39"/>
          </reference>
        </references>
      </pivotArea>
    </format>
    <format dxfId="598">
      <pivotArea dataOnly="0" labelOnly="1" outline="0" fieldPosition="0">
        <references count="2">
          <reference field="0" count="1" selected="0">
            <x v="35"/>
          </reference>
          <reference field="1" count="1">
            <x v="27"/>
          </reference>
        </references>
      </pivotArea>
    </format>
    <format dxfId="597">
      <pivotArea dataOnly="0" labelOnly="1" outline="0" fieldPosition="0">
        <references count="2">
          <reference field="0" count="1" selected="0">
            <x v="36"/>
          </reference>
          <reference field="1" count="1">
            <x v="41"/>
          </reference>
        </references>
      </pivotArea>
    </format>
    <format dxfId="596">
      <pivotArea dataOnly="0" labelOnly="1" outline="0" fieldPosition="0">
        <references count="2">
          <reference field="0" count="1" selected="0">
            <x v="37"/>
          </reference>
          <reference field="1" count="1">
            <x v="25"/>
          </reference>
        </references>
      </pivotArea>
    </format>
    <format dxfId="595">
      <pivotArea dataOnly="0" labelOnly="1" outline="0" fieldPosition="0">
        <references count="2">
          <reference field="0" count="1" selected="0">
            <x v="38"/>
          </reference>
          <reference field="1" count="1">
            <x v="25"/>
          </reference>
        </references>
      </pivotArea>
    </format>
    <format dxfId="594">
      <pivotArea dataOnly="0" labelOnly="1" outline="0" fieldPosition="0">
        <references count="2">
          <reference field="0" count="1" selected="0">
            <x v="39"/>
          </reference>
          <reference field="1" count="1">
            <x v="40"/>
          </reference>
        </references>
      </pivotArea>
    </format>
    <format dxfId="593">
      <pivotArea dataOnly="0" labelOnly="1" outline="0" fieldPosition="0">
        <references count="2">
          <reference field="0" count="1" selected="0">
            <x v="40"/>
          </reference>
          <reference field="1" count="1">
            <x v="32"/>
          </reference>
        </references>
      </pivotArea>
    </format>
    <format dxfId="592">
      <pivotArea dataOnly="0" labelOnly="1" outline="0" fieldPosition="0">
        <references count="2">
          <reference field="0" count="1" selected="0">
            <x v="41"/>
          </reference>
          <reference field="1" count="1">
            <x v="12"/>
          </reference>
        </references>
      </pivotArea>
    </format>
    <format dxfId="591">
      <pivotArea dataOnly="0" labelOnly="1" outline="0" fieldPosition="0">
        <references count="2">
          <reference field="0" count="1" selected="0">
            <x v="42"/>
          </reference>
          <reference field="1" count="1">
            <x v="13"/>
          </reference>
        </references>
      </pivotArea>
    </format>
    <format dxfId="590">
      <pivotArea dataOnly="0" labelOnly="1" outline="0" fieldPosition="0">
        <references count="2">
          <reference field="0" count="1" selected="0">
            <x v="43"/>
          </reference>
          <reference field="1" count="1">
            <x v="19"/>
          </reference>
        </references>
      </pivotArea>
    </format>
    <format dxfId="589">
      <pivotArea dataOnly="0" labelOnly="1" outline="0" fieldPosition="0">
        <references count="2">
          <reference field="0" count="1" selected="0">
            <x v="44"/>
          </reference>
          <reference field="1" count="1">
            <x v="17"/>
          </reference>
        </references>
      </pivotArea>
    </format>
    <format dxfId="588">
      <pivotArea dataOnly="0" labelOnly="1" outline="0" fieldPosition="0">
        <references count="2">
          <reference field="0" count="1" selected="0">
            <x v="45"/>
          </reference>
          <reference field="1" count="1">
            <x v="34"/>
          </reference>
        </references>
      </pivotArea>
    </format>
    <format dxfId="587">
      <pivotArea dataOnly="0" labelOnly="1" outline="0" fieldPosition="0">
        <references count="2">
          <reference field="0" count="1" selected="0">
            <x v="46"/>
          </reference>
          <reference field="1" count="1">
            <x v="21"/>
          </reference>
        </references>
      </pivotArea>
    </format>
    <format dxfId="586">
      <pivotArea dataOnly="0" labelOnly="1" outline="0" fieldPosition="0">
        <references count="2">
          <reference field="0" count="1" selected="0">
            <x v="47"/>
          </reference>
          <reference field="1" count="1">
            <x v="22"/>
          </reference>
        </references>
      </pivotArea>
    </format>
    <format dxfId="585">
      <pivotArea dataOnly="0" labelOnly="1" outline="0" fieldPosition="0">
        <references count="2">
          <reference field="0" count="1" selected="0">
            <x v="48"/>
          </reference>
          <reference field="1" count="1">
            <x v="6"/>
          </reference>
        </references>
      </pivotArea>
    </format>
    <format dxfId="584">
      <pivotArea dataOnly="0" labelOnly="1" outline="0" fieldPosition="0">
        <references count="2">
          <reference field="0" count="1" selected="0">
            <x v="49"/>
          </reference>
          <reference field="1" count="1">
            <x v="21"/>
          </reference>
        </references>
      </pivotArea>
    </format>
    <format dxfId="583">
      <pivotArea dataOnly="0" labelOnly="1" outline="0" fieldPosition="0">
        <references count="2">
          <reference field="0" count="1" selected="0">
            <x v="5"/>
          </reference>
          <reference field="1" count="1">
            <x v="48"/>
          </reference>
        </references>
      </pivotArea>
    </format>
    <format dxfId="582">
      <pivotArea dataOnly="0" labelOnly="1" outline="0" fieldPosition="0">
        <references count="2">
          <reference field="0" count="1" selected="0">
            <x v="48"/>
          </reference>
          <reference field="1" count="1">
            <x v="61"/>
          </reference>
        </references>
      </pivotArea>
    </format>
    <format dxfId="581">
      <pivotArea dataOnly="0" labelOnly="1" outline="0" fieldPosition="0">
        <references count="2">
          <reference field="0" count="1" selected="0">
            <x v="44"/>
          </reference>
          <reference field="1" count="1">
            <x v="60"/>
          </reference>
        </references>
      </pivotArea>
    </format>
    <format dxfId="580">
      <pivotArea dataOnly="0" labelOnly="1" outline="0" fieldPosition="0">
        <references count="2">
          <reference field="0" count="1" selected="0">
            <x v="49"/>
          </reference>
          <reference field="1" count="1">
            <x v="67"/>
          </reference>
        </references>
      </pivotArea>
    </format>
    <format dxfId="579">
      <pivotArea dataOnly="0" labelOnly="1" outline="0" fieldPosition="0">
        <references count="2">
          <reference field="0" count="1" selected="0">
            <x v="6"/>
          </reference>
          <reference field="1" count="1">
            <x v="49"/>
          </reference>
        </references>
      </pivotArea>
    </format>
    <format dxfId="578">
      <pivotArea dataOnly="0" labelOnly="1" outline="0" fieldPosition="0">
        <references count="2">
          <reference field="0" count="1" selected="0">
            <x v="7"/>
          </reference>
          <reference field="1" count="1">
            <x v="50"/>
          </reference>
        </references>
      </pivotArea>
    </format>
    <format dxfId="577">
      <pivotArea dataOnly="0" labelOnly="1" outline="0" fieldPosition="0">
        <references count="2">
          <reference field="0" count="1" selected="0">
            <x v="8"/>
          </reference>
          <reference field="1" count="1">
            <x v="42"/>
          </reference>
        </references>
      </pivotArea>
    </format>
    <format dxfId="576">
      <pivotArea dataOnly="0" labelOnly="1" outline="0" fieldPosition="0">
        <references count="2">
          <reference field="0" count="1" selected="0">
            <x v="11"/>
          </reference>
          <reference field="1" count="1">
            <x v="51"/>
          </reference>
        </references>
      </pivotArea>
    </format>
    <format dxfId="575">
      <pivotArea dataOnly="0" labelOnly="1" outline="0" fieldPosition="0">
        <references count="2">
          <reference field="0" count="1" selected="0">
            <x v="12"/>
          </reference>
          <reference field="1" count="1">
            <x v="62"/>
          </reference>
        </references>
      </pivotArea>
    </format>
    <format dxfId="574">
      <pivotArea dataOnly="0" labelOnly="1" outline="0" fieldPosition="0">
        <references count="2">
          <reference field="0" count="1" selected="0">
            <x v="21"/>
          </reference>
          <reference field="1" count="1">
            <x v="53"/>
          </reference>
        </references>
      </pivotArea>
    </format>
    <format dxfId="573">
      <pivotArea dataOnly="0" labelOnly="1" outline="0" fieldPosition="0">
        <references count="2">
          <reference field="0" count="1" selected="0">
            <x v="22"/>
          </reference>
          <reference field="1" count="1">
            <x v="54"/>
          </reference>
        </references>
      </pivotArea>
    </format>
    <format dxfId="572">
      <pivotArea dataOnly="0" labelOnly="1" outline="0" fieldPosition="0">
        <references count="2">
          <reference field="0" count="1" selected="0">
            <x v="23"/>
          </reference>
          <reference field="1" count="1">
            <x v="43"/>
          </reference>
        </references>
      </pivotArea>
    </format>
    <format dxfId="571">
      <pivotArea dataOnly="0" labelOnly="1" outline="0" fieldPosition="0">
        <references count="2">
          <reference field="0" count="1" selected="0">
            <x v="25"/>
          </reference>
          <reference field="1" count="1">
            <x v="44"/>
          </reference>
        </references>
      </pivotArea>
    </format>
    <format dxfId="570">
      <pivotArea dataOnly="0" labelOnly="1" outline="0" fieldPosition="0">
        <references count="2">
          <reference field="0" count="1" selected="0">
            <x v="26"/>
          </reference>
          <reference field="1" count="1">
            <x v="44"/>
          </reference>
        </references>
      </pivotArea>
    </format>
    <format dxfId="569">
      <pivotArea dataOnly="0" labelOnly="1" outline="0" fieldPosition="0">
        <references count="2">
          <reference field="0" count="1" selected="0">
            <x v="27"/>
          </reference>
          <reference field="1" count="1">
            <x v="44"/>
          </reference>
        </references>
      </pivotArea>
    </format>
    <format dxfId="568">
      <pivotArea dataOnly="0" labelOnly="1" outline="0" fieldPosition="0">
        <references count="2">
          <reference field="0" count="1" selected="0">
            <x v="28"/>
          </reference>
          <reference field="1" count="1">
            <x v="45"/>
          </reference>
        </references>
      </pivotArea>
    </format>
    <format dxfId="567">
      <pivotArea dataOnly="0" labelOnly="1" outline="0" fieldPosition="0">
        <references count="2">
          <reference field="0" count="1" selected="0">
            <x v="29"/>
          </reference>
          <reference field="1" count="1">
            <x v="63"/>
          </reference>
        </references>
      </pivotArea>
    </format>
    <format dxfId="566">
      <pivotArea dataOnly="0" labelOnly="1" outline="0" fieldPosition="0">
        <references count="2">
          <reference field="0" count="1" selected="0">
            <x v="31"/>
          </reference>
          <reference field="1" count="1">
            <x v="55"/>
          </reference>
        </references>
      </pivotArea>
    </format>
    <format dxfId="565">
      <pivotArea dataOnly="0" labelOnly="1" outline="0" fieldPosition="0">
        <references count="2">
          <reference field="0" count="1" selected="0">
            <x v="32"/>
          </reference>
          <reference field="1" count="1">
            <x v="46"/>
          </reference>
        </references>
      </pivotArea>
    </format>
    <format dxfId="564">
      <pivotArea dataOnly="0" labelOnly="1" outline="0" fieldPosition="0">
        <references count="2">
          <reference field="0" count="1" selected="0">
            <x v="33"/>
          </reference>
          <reference field="1" count="1">
            <x v="56"/>
          </reference>
        </references>
      </pivotArea>
    </format>
    <format dxfId="563">
      <pivotArea dataOnly="0" labelOnly="1" outline="0" fieldPosition="0">
        <references count="2">
          <reference field="0" count="1" selected="0">
            <x v="34"/>
          </reference>
          <reference field="1" count="1">
            <x v="57"/>
          </reference>
        </references>
      </pivotArea>
    </format>
    <format dxfId="562">
      <pivotArea dataOnly="0" labelOnly="1" outline="0" fieldPosition="0">
        <references count="2">
          <reference field="0" count="1" selected="0">
            <x v="35"/>
          </reference>
          <reference field="1" count="1">
            <x v="58"/>
          </reference>
        </references>
      </pivotArea>
    </format>
    <format dxfId="561">
      <pivotArea dataOnly="0" labelOnly="1" outline="0" fieldPosition="0">
        <references count="2">
          <reference field="0" count="1" selected="0">
            <x v="39"/>
          </reference>
          <reference field="1" count="1">
            <x v="64"/>
          </reference>
        </references>
      </pivotArea>
    </format>
    <format dxfId="560">
      <pivotArea dataOnly="0" labelOnly="1" outline="0" fieldPosition="0">
        <references count="2">
          <reference field="0" count="1" selected="0">
            <x v="40"/>
          </reference>
          <reference field="1" count="1">
            <x v="47"/>
          </reference>
        </references>
      </pivotArea>
    </format>
    <format dxfId="559">
      <pivotArea dataOnly="0" labelOnly="1" outline="0" fieldPosition="0">
        <references count="2">
          <reference field="0" count="1" selected="0">
            <x v="44"/>
          </reference>
          <reference field="1" count="1">
            <x v="65"/>
          </reference>
        </references>
      </pivotArea>
    </format>
    <format dxfId="558">
      <pivotArea dataOnly="0" labelOnly="1" outline="0" fieldPosition="0">
        <references count="2">
          <reference field="0" count="1" selected="0">
            <x v="45"/>
          </reference>
          <reference field="1" count="1">
            <x v="66"/>
          </reference>
        </references>
      </pivotArea>
    </format>
    <format dxfId="557">
      <pivotArea dataOnly="0" labelOnly="1" outline="0" fieldPosition="0">
        <references count="2">
          <reference field="0" count="1" selected="0">
            <x v="49"/>
          </reference>
          <reference field="1" count="1">
            <x v="68"/>
          </reference>
        </references>
      </pivotArea>
    </format>
    <format dxfId="556">
      <pivotArea dataOnly="0" labelOnly="1" outline="0" fieldPosition="0">
        <references count="2">
          <reference field="0" count="1" selected="0">
            <x v="16"/>
          </reference>
          <reference field="1" count="1">
            <x v="72"/>
          </reference>
        </references>
      </pivotArea>
    </format>
    <format dxfId="555">
      <pivotArea dataOnly="0" labelOnly="1" outline="0" fieldPosition="0">
        <references count="2">
          <reference field="0" count="1" selected="0">
            <x v="15"/>
          </reference>
          <reference field="1" count="1">
            <x v="71"/>
          </reference>
        </references>
      </pivotArea>
    </format>
    <format dxfId="554">
      <pivotArea dataOnly="0" labelOnly="1" outline="0" fieldPosition="0">
        <references count="2">
          <reference field="0" count="1" selected="0">
            <x v="12"/>
          </reference>
          <reference field="1" count="1">
            <x v="70"/>
          </reference>
        </references>
      </pivotArea>
    </format>
    <format dxfId="553">
      <pivotArea dataOnly="0" labelOnly="1" outline="0" fieldPosition="0">
        <references count="2">
          <reference field="0" count="1" selected="0">
            <x v="18"/>
          </reference>
          <reference field="1" count="1">
            <x v="73"/>
          </reference>
        </references>
      </pivotArea>
    </format>
    <format dxfId="552">
      <pivotArea dataOnly="0" labelOnly="1" outline="0" fieldPosition="0">
        <references count="2">
          <reference field="0" count="1" selected="0">
            <x v="24"/>
          </reference>
          <reference field="1" count="1">
            <x v="44"/>
          </reference>
        </references>
      </pivotArea>
    </format>
    <format dxfId="551">
      <pivotArea dataOnly="0" labelOnly="1" outline="0" fieldPosition="0">
        <references count="2">
          <reference field="0" count="1" selected="0">
            <x v="0"/>
          </reference>
          <reference field="1" count="1">
            <x v="0"/>
          </reference>
        </references>
      </pivotArea>
    </format>
    <format dxfId="550">
      <pivotArea dataOnly="0" labelOnly="1" outline="0" fieldPosition="0">
        <references count="2">
          <reference field="0" count="1" selected="0">
            <x v="1"/>
          </reference>
          <reference field="1" count="1">
            <x v="4"/>
          </reference>
        </references>
      </pivotArea>
    </format>
    <format dxfId="549">
      <pivotArea dataOnly="0" labelOnly="1" outline="0" fieldPosition="0">
        <references count="2">
          <reference field="0" count="1" selected="0">
            <x v="2"/>
          </reference>
          <reference field="1" count="1">
            <x v="36"/>
          </reference>
        </references>
      </pivotArea>
    </format>
    <format dxfId="548">
      <pivotArea dataOnly="0" labelOnly="1" outline="0" fieldPosition="0">
        <references count="2">
          <reference field="0" count="1" selected="0">
            <x v="3"/>
          </reference>
          <reference field="1" count="1">
            <x v="30"/>
          </reference>
        </references>
      </pivotArea>
    </format>
    <format dxfId="547">
      <pivotArea dataOnly="0" labelOnly="1" outline="0" fieldPosition="0">
        <references count="2">
          <reference field="0" count="1" selected="0">
            <x v="4"/>
          </reference>
          <reference field="1" count="1">
            <x v="20"/>
          </reference>
        </references>
      </pivotArea>
    </format>
    <format dxfId="546">
      <pivotArea dataOnly="0" labelOnly="1" outline="0" fieldPosition="0">
        <references count="2">
          <reference field="0" count="1" selected="0">
            <x v="5"/>
          </reference>
          <reference field="1" count="1">
            <x v="48"/>
          </reference>
        </references>
      </pivotArea>
    </format>
    <format dxfId="545">
      <pivotArea dataOnly="0" labelOnly="1" outline="0" fieldPosition="0">
        <references count="2">
          <reference field="0" count="1" selected="0">
            <x v="6"/>
          </reference>
          <reference field="1" count="1">
            <x v="49"/>
          </reference>
        </references>
      </pivotArea>
    </format>
    <format dxfId="544">
      <pivotArea dataOnly="0" labelOnly="1" outline="0" fieldPosition="0">
        <references count="2">
          <reference field="0" count="1" selected="0">
            <x v="7"/>
          </reference>
          <reference field="1" count="1">
            <x v="50"/>
          </reference>
        </references>
      </pivotArea>
    </format>
    <format dxfId="543">
      <pivotArea dataOnly="0" labelOnly="1" outline="0" fieldPosition="0">
        <references count="2">
          <reference field="0" count="1" selected="0">
            <x v="8"/>
          </reference>
          <reference field="1" count="1">
            <x v="42"/>
          </reference>
        </references>
      </pivotArea>
    </format>
    <format dxfId="542">
      <pivotArea dataOnly="0" labelOnly="1" outline="0" fieldPosition="0">
        <references count="2">
          <reference field="0" count="1" selected="0">
            <x v="9"/>
          </reference>
          <reference field="1" count="1">
            <x v="1"/>
          </reference>
        </references>
      </pivotArea>
    </format>
    <format dxfId="541">
      <pivotArea dataOnly="0" labelOnly="1" outline="0" fieldPosition="0">
        <references count="2">
          <reference field="0" count="1" selected="0">
            <x v="10"/>
          </reference>
          <reference field="1" count="1">
            <x v="1"/>
          </reference>
        </references>
      </pivotArea>
    </format>
    <format dxfId="540">
      <pivotArea dataOnly="0" labelOnly="1" outline="0" fieldPosition="0">
        <references count="2">
          <reference field="0" count="1" selected="0">
            <x v="11"/>
          </reference>
          <reference field="1" count="1">
            <x v="69"/>
          </reference>
        </references>
      </pivotArea>
    </format>
    <format dxfId="539">
      <pivotArea dataOnly="0" labelOnly="1" outline="0" fieldPosition="0">
        <references count="2">
          <reference field="0" count="1" selected="0">
            <x v="12"/>
          </reference>
          <reference field="1" count="1">
            <x v="70"/>
          </reference>
        </references>
      </pivotArea>
    </format>
    <format dxfId="538">
      <pivotArea dataOnly="0" labelOnly="1" outline="0" fieldPosition="0">
        <references count="2">
          <reference field="0" count="1" selected="0">
            <x v="13"/>
          </reference>
          <reference field="1" count="1">
            <x v="18"/>
          </reference>
        </references>
      </pivotArea>
    </format>
    <format dxfId="537">
      <pivotArea dataOnly="0" labelOnly="1" outline="0" fieldPosition="0">
        <references count="2">
          <reference field="0" count="1" selected="0">
            <x v="14"/>
          </reference>
          <reference field="1" count="1">
            <x v="8"/>
          </reference>
        </references>
      </pivotArea>
    </format>
    <format dxfId="536">
      <pivotArea dataOnly="0" labelOnly="1" outline="0" fieldPosition="0">
        <references count="2">
          <reference field="0" count="1" selected="0">
            <x v="15"/>
          </reference>
          <reference field="1" count="1">
            <x v="71"/>
          </reference>
        </references>
      </pivotArea>
    </format>
    <format dxfId="535">
      <pivotArea dataOnly="0" labelOnly="1" outline="0" fieldPosition="0">
        <references count="2">
          <reference field="0" count="1" selected="0">
            <x v="16"/>
          </reference>
          <reference field="1" count="1">
            <x v="72"/>
          </reference>
        </references>
      </pivotArea>
    </format>
    <format dxfId="534">
      <pivotArea dataOnly="0" labelOnly="1" outline="0" fieldPosition="0">
        <references count="2">
          <reference field="0" count="1" selected="0">
            <x v="17"/>
          </reference>
          <reference field="1" count="1">
            <x v="15"/>
          </reference>
        </references>
      </pivotArea>
    </format>
    <format dxfId="533">
      <pivotArea dataOnly="0" labelOnly="1" outline="0" fieldPosition="0">
        <references count="2">
          <reference field="0" count="1" selected="0">
            <x v="18"/>
          </reference>
          <reference field="1" count="1">
            <x v="73"/>
          </reference>
        </references>
      </pivotArea>
    </format>
    <format dxfId="532">
      <pivotArea dataOnly="0" labelOnly="1" outline="0" fieldPosition="0">
        <references count="2">
          <reference field="0" count="1" selected="0">
            <x v="19"/>
          </reference>
          <reference field="1" count="1">
            <x v="38"/>
          </reference>
        </references>
      </pivotArea>
    </format>
    <format dxfId="531">
      <pivotArea dataOnly="0" labelOnly="1" outline="0" fieldPosition="0">
        <references count="2">
          <reference field="0" count="1" selected="0">
            <x v="20"/>
          </reference>
          <reference field="1" count="1">
            <x v="38"/>
          </reference>
        </references>
      </pivotArea>
    </format>
    <format dxfId="530">
      <pivotArea dataOnly="0" labelOnly="1" outline="0" fieldPosition="0">
        <references count="2">
          <reference field="0" count="1" selected="0">
            <x v="21"/>
          </reference>
          <reference field="1" count="1">
            <x v="53"/>
          </reference>
        </references>
      </pivotArea>
    </format>
    <format dxfId="529">
      <pivotArea dataOnly="0" labelOnly="1" outline="0" fieldPosition="0">
        <references count="2">
          <reference field="0" count="1" selected="0">
            <x v="22"/>
          </reference>
          <reference field="1" count="1">
            <x v="54"/>
          </reference>
        </references>
      </pivotArea>
    </format>
    <format dxfId="528">
      <pivotArea dataOnly="0" labelOnly="1" outline="0" fieldPosition="0">
        <references count="2">
          <reference field="0" count="1" selected="0">
            <x v="23"/>
          </reference>
          <reference field="1" count="1">
            <x v="43"/>
          </reference>
        </references>
      </pivotArea>
    </format>
    <format dxfId="527">
      <pivotArea dataOnly="0" labelOnly="1" outline="0" fieldPosition="0">
        <references count="2">
          <reference field="0" count="1" selected="0">
            <x v="24"/>
          </reference>
          <reference field="1" count="1">
            <x v="44"/>
          </reference>
        </references>
      </pivotArea>
    </format>
    <format dxfId="526">
      <pivotArea dataOnly="0" labelOnly="1" outline="0" fieldPosition="0">
        <references count="2">
          <reference field="0" count="1" selected="0">
            <x v="25"/>
          </reference>
          <reference field="1" count="1">
            <x v="44"/>
          </reference>
        </references>
      </pivotArea>
    </format>
    <format dxfId="525">
      <pivotArea dataOnly="0" labelOnly="1" outline="0" fieldPosition="0">
        <references count="2">
          <reference field="0" count="1" selected="0">
            <x v="26"/>
          </reference>
          <reference field="1" count="1">
            <x v="44"/>
          </reference>
        </references>
      </pivotArea>
    </format>
    <format dxfId="524">
      <pivotArea dataOnly="0" labelOnly="1" outline="0" fieldPosition="0">
        <references count="2">
          <reference field="0" count="1" selected="0">
            <x v="27"/>
          </reference>
          <reference field="1" count="1">
            <x v="44"/>
          </reference>
        </references>
      </pivotArea>
    </format>
    <format dxfId="523">
      <pivotArea dataOnly="0" labelOnly="1" outline="0" fieldPosition="0">
        <references count="2">
          <reference field="0" count="1" selected="0">
            <x v="28"/>
          </reference>
          <reference field="1" count="1">
            <x v="45"/>
          </reference>
        </references>
      </pivotArea>
    </format>
    <format dxfId="522">
      <pivotArea dataOnly="0" labelOnly="1" outline="0" fieldPosition="0">
        <references count="2">
          <reference field="0" count="1" selected="0">
            <x v="29"/>
          </reference>
          <reference field="1" count="1">
            <x v="63"/>
          </reference>
        </references>
      </pivotArea>
    </format>
    <format dxfId="521">
      <pivotArea dataOnly="0" labelOnly="1" outline="0" fieldPosition="0">
        <references count="2">
          <reference field="0" count="1" selected="0">
            <x v="30"/>
          </reference>
          <reference field="1" count="1">
            <x v="23"/>
          </reference>
        </references>
      </pivotArea>
    </format>
    <format dxfId="520">
      <pivotArea dataOnly="0" labelOnly="1" outline="0" fieldPosition="0">
        <references count="2">
          <reference field="0" count="1" selected="0">
            <x v="31"/>
          </reference>
          <reference field="1" count="1">
            <x v="55"/>
          </reference>
        </references>
      </pivotArea>
    </format>
    <format dxfId="519">
      <pivotArea dataOnly="0" labelOnly="1" outline="0" fieldPosition="0">
        <references count="2">
          <reference field="0" count="1" selected="0">
            <x v="32"/>
          </reference>
          <reference field="1" count="1">
            <x v="46"/>
          </reference>
        </references>
      </pivotArea>
    </format>
    <format dxfId="518">
      <pivotArea dataOnly="0" labelOnly="1" outline="0" fieldPosition="0">
        <references count="2">
          <reference field="0" count="1" selected="0">
            <x v="33"/>
          </reference>
          <reference field="1" count="1">
            <x v="56"/>
          </reference>
        </references>
      </pivotArea>
    </format>
    <format dxfId="517">
      <pivotArea dataOnly="0" labelOnly="1" outline="0" fieldPosition="0">
        <references count="2">
          <reference field="0" count="1" selected="0">
            <x v="34"/>
          </reference>
          <reference field="1" count="1">
            <x v="57"/>
          </reference>
        </references>
      </pivotArea>
    </format>
    <format dxfId="516">
      <pivotArea dataOnly="0" labelOnly="1" outline="0" fieldPosition="0">
        <references count="2">
          <reference field="0" count="1" selected="0">
            <x v="35"/>
          </reference>
          <reference field="1" count="1">
            <x v="58"/>
          </reference>
        </references>
      </pivotArea>
    </format>
    <format dxfId="515">
      <pivotArea dataOnly="0" labelOnly="1" outline="0" fieldPosition="0">
        <references count="2">
          <reference field="0" count="1" selected="0">
            <x v="36"/>
          </reference>
          <reference field="1" count="1">
            <x v="41"/>
          </reference>
        </references>
      </pivotArea>
    </format>
    <format dxfId="514">
      <pivotArea dataOnly="0" labelOnly="1" outline="0" fieldPosition="0">
        <references count="2">
          <reference field="0" count="1" selected="0">
            <x v="37"/>
          </reference>
          <reference field="1" count="1">
            <x v="25"/>
          </reference>
        </references>
      </pivotArea>
    </format>
    <format dxfId="513">
      <pivotArea dataOnly="0" labelOnly="1" outline="0" fieldPosition="0">
        <references count="2">
          <reference field="0" count="1" selected="0">
            <x v="38"/>
          </reference>
          <reference field="1" count="1">
            <x v="25"/>
          </reference>
        </references>
      </pivotArea>
    </format>
    <format dxfId="512">
      <pivotArea dataOnly="0" labelOnly="1" outline="0" fieldPosition="0">
        <references count="2">
          <reference field="0" count="1" selected="0">
            <x v="39"/>
          </reference>
          <reference field="1" count="1">
            <x v="64"/>
          </reference>
        </references>
      </pivotArea>
    </format>
    <format dxfId="511">
      <pivotArea dataOnly="0" labelOnly="1" outline="0" fieldPosition="0">
        <references count="2">
          <reference field="0" count="1" selected="0">
            <x v="40"/>
          </reference>
          <reference field="1" count="1">
            <x v="47"/>
          </reference>
        </references>
      </pivotArea>
    </format>
    <format dxfId="510">
      <pivotArea dataOnly="0" labelOnly="1" outline="0" fieldPosition="0">
        <references count="2">
          <reference field="0" count="1" selected="0">
            <x v="41"/>
          </reference>
          <reference field="1" count="1">
            <x v="12"/>
          </reference>
        </references>
      </pivotArea>
    </format>
    <format dxfId="509">
      <pivotArea dataOnly="0" labelOnly="1" outline="0" fieldPosition="0">
        <references count="2">
          <reference field="0" count="1" selected="0">
            <x v="42"/>
          </reference>
          <reference field="1" count="1">
            <x v="13"/>
          </reference>
        </references>
      </pivotArea>
    </format>
    <format dxfId="508">
      <pivotArea dataOnly="0" labelOnly="1" outline="0" fieldPosition="0">
        <references count="2">
          <reference field="0" count="1" selected="0">
            <x v="43"/>
          </reference>
          <reference field="1" count="1">
            <x v="19"/>
          </reference>
        </references>
      </pivotArea>
    </format>
    <format dxfId="507">
      <pivotArea dataOnly="0" labelOnly="1" outline="0" fieldPosition="0">
        <references count="2">
          <reference field="0" count="1" selected="0">
            <x v="44"/>
          </reference>
          <reference field="1" count="1">
            <x v="65"/>
          </reference>
        </references>
      </pivotArea>
    </format>
    <format dxfId="506">
      <pivotArea dataOnly="0" labelOnly="1" outline="0" fieldPosition="0">
        <references count="2">
          <reference field="0" count="1" selected="0">
            <x v="45"/>
          </reference>
          <reference field="1" count="1">
            <x v="66"/>
          </reference>
        </references>
      </pivotArea>
    </format>
    <format dxfId="505">
      <pivotArea dataOnly="0" labelOnly="1" outline="0" fieldPosition="0">
        <references count="2">
          <reference field="0" count="1" selected="0">
            <x v="47"/>
          </reference>
          <reference field="1" count="1">
            <x v="22"/>
          </reference>
        </references>
      </pivotArea>
    </format>
    <format dxfId="504">
      <pivotArea dataOnly="0" labelOnly="1" outline="0" fieldPosition="0">
        <references count="2">
          <reference field="0" count="1" selected="0">
            <x v="48"/>
          </reference>
          <reference field="1" count="1">
            <x v="61"/>
          </reference>
        </references>
      </pivotArea>
    </format>
    <format dxfId="503">
      <pivotArea dataOnly="0" labelOnly="1" outline="0" fieldPosition="0">
        <references count="2">
          <reference field="0" count="1" selected="0">
            <x v="49"/>
          </reference>
          <reference field="1" count="1">
            <x v="68"/>
          </reference>
        </references>
      </pivotArea>
    </format>
    <format dxfId="502">
      <pivotArea dataOnly="0" labelOnly="1" outline="0" fieldPosition="0">
        <references count="2">
          <reference field="0" count="1" selected="0">
            <x v="25"/>
          </reference>
          <reference field="1" count="1">
            <x v="74"/>
          </reference>
        </references>
      </pivotArea>
    </format>
    <format dxfId="501">
      <pivotArea dataOnly="0" labelOnly="1" outline="0" fieldPosition="0">
        <references count="2">
          <reference field="0" count="1" selected="0">
            <x v="26"/>
          </reference>
          <reference field="1" count="1">
            <x v="74"/>
          </reference>
        </references>
      </pivotArea>
    </format>
    <format dxfId="500">
      <pivotArea dataOnly="0" labelOnly="1" outline="0" fieldPosition="0">
        <references count="2">
          <reference field="0" count="1" selected="0">
            <x v="27"/>
          </reference>
          <reference field="1" count="1">
            <x v="74"/>
          </reference>
        </references>
      </pivotArea>
    </format>
    <format dxfId="499">
      <pivotArea dataOnly="0" labelOnly="1" outline="0" fieldPosition="0">
        <references count="2">
          <reference field="0" count="1" selected="0">
            <x v="32"/>
          </reference>
          <reference field="1" count="1">
            <x v="77"/>
          </reference>
        </references>
      </pivotArea>
    </format>
    <format dxfId="498">
      <pivotArea dataOnly="0" labelOnly="1" outline="0" fieldPosition="0">
        <references count="2">
          <reference field="0" count="1" selected="0">
            <x v="31"/>
          </reference>
          <reference field="1" count="1">
            <x v="76"/>
          </reference>
        </references>
      </pivotArea>
    </format>
    <format dxfId="497">
      <pivotArea dataOnly="0" labelOnly="1" outline="0" fieldPosition="0">
        <references count="2">
          <reference field="0" count="1" selected="0">
            <x v="33"/>
          </reference>
          <reference field="1" count="1">
            <x v="78"/>
          </reference>
        </references>
      </pivotArea>
    </format>
    <format dxfId="496">
      <pivotArea dataOnly="0" labelOnly="1" outline="0" fieldPosition="0">
        <references count="2">
          <reference field="0" count="1" selected="0">
            <x v="34"/>
          </reference>
          <reference field="1" count="1">
            <x v="79"/>
          </reference>
        </references>
      </pivotArea>
    </format>
    <format dxfId="495">
      <pivotArea dataOnly="0" labelOnly="1" outline="0" fieldPosition="0">
        <references count="2">
          <reference field="0" count="1" selected="0">
            <x v="39"/>
          </reference>
          <reference field="1" count="1">
            <x v="80"/>
          </reference>
        </references>
      </pivotArea>
    </format>
    <format dxfId="494">
      <pivotArea dataOnly="0" labelOnly="1" outline="0" fieldPosition="0">
        <references count="2">
          <reference field="0" count="1" selected="0">
            <x v="40"/>
          </reference>
          <reference field="1" count="1">
            <x v="81"/>
          </reference>
        </references>
      </pivotArea>
    </format>
    <format dxfId="493">
      <pivotArea dataOnly="0" labelOnly="1" outline="0" fieldPosition="0">
        <references count="2">
          <reference field="0" count="1" selected="0">
            <x v="42"/>
          </reference>
          <reference field="1" count="1">
            <x v="82"/>
          </reference>
        </references>
      </pivotArea>
    </format>
    <format dxfId="492">
      <pivotArea dataOnly="0" labelOnly="1" outline="0" fieldPosition="0">
        <references count="2">
          <reference field="0" count="1" selected="0">
            <x v="49"/>
          </reference>
          <reference field="1" count="1">
            <x v="83"/>
          </reference>
        </references>
      </pivotArea>
    </format>
    <format dxfId="491">
      <pivotArea dataOnly="0" labelOnly="1" outline="0" fieldPosition="0">
        <references count="2">
          <reference field="0" count="1" selected="0">
            <x v="28"/>
          </reference>
          <reference field="1" count="1">
            <x v="75"/>
          </reference>
        </references>
      </pivotArea>
    </format>
    <format dxfId="490">
      <pivotArea dataOnly="0" labelOnly="1" outline="0" fieldPosition="0">
        <references count="2">
          <reference field="0" count="1" selected="0">
            <x v="29"/>
          </reference>
          <reference field="1" count="1">
            <x v="84"/>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9" zoomScaleNormal="100" workbookViewId="0">
      <selection activeCell="C61" sqref="C61"/>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42578125" hidden="1" customWidth="1"/>
    <col min="24" max="24" width="9.140625" hidden="1" customWidth="1"/>
    <col min="25" max="25" width="9.140625" customWidth="1"/>
  </cols>
  <sheetData>
    <row r="1" spans="2:22" ht="15.75" thickBot="1" x14ac:dyDescent="0.3"/>
    <row r="2" spans="2:22" ht="62.25" customHeight="1" thickBot="1" x14ac:dyDescent="0.3">
      <c r="B2" s="76" t="s">
        <v>34</v>
      </c>
      <c r="C2" s="77"/>
      <c r="D2" s="78"/>
    </row>
    <row r="3" spans="2:22" ht="15.75" thickBot="1" x14ac:dyDescent="0.3"/>
    <row r="4" spans="2:22" ht="39" customHeight="1" x14ac:dyDescent="0.25">
      <c r="B4" s="85" t="s">
        <v>83</v>
      </c>
      <c r="C4" s="86"/>
      <c r="D4" s="87"/>
    </row>
    <row r="5" spans="2:22" ht="52.5" customHeight="1" thickBot="1" x14ac:dyDescent="0.3">
      <c r="B5" s="79" t="s">
        <v>33</v>
      </c>
      <c r="C5" s="80"/>
      <c r="D5" s="81"/>
    </row>
    <row r="6" spans="2:22" ht="36.75" customHeight="1" thickBot="1" x14ac:dyDescent="0.3">
      <c r="B6" s="79" t="s">
        <v>118</v>
      </c>
      <c r="C6" s="80"/>
      <c r="D6" s="81"/>
      <c r="F6" s="68" t="s">
        <v>218</v>
      </c>
      <c r="G6" s="47"/>
    </row>
    <row r="7" spans="2:22" ht="3.75" customHeight="1" thickBot="1" x14ac:dyDescent="0.3">
      <c r="B7" s="60"/>
      <c r="C7" s="61"/>
      <c r="D7" s="62"/>
      <c r="G7" s="47"/>
    </row>
    <row r="8" spans="2:22" ht="46.5" customHeight="1" thickBot="1" x14ac:dyDescent="0.3">
      <c r="B8" s="82" t="s">
        <v>35</v>
      </c>
      <c r="C8" s="83"/>
      <c r="D8" s="84"/>
      <c r="F8" s="68" t="s">
        <v>219</v>
      </c>
      <c r="G8" s="47"/>
    </row>
    <row r="10" spans="2:22" s="3" customFormat="1" ht="16.5" thickBot="1" x14ac:dyDescent="0.3">
      <c r="H10" s="46"/>
      <c r="I10" s="46"/>
      <c r="J10" s="46"/>
      <c r="N10" s="44"/>
    </row>
    <row r="11" spans="2:22" s="3" customFormat="1" ht="54.75" customHeight="1" thickBot="1" x14ac:dyDescent="0.3">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
      <c r="B12" s="57">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
      <c r="B13" s="57">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7">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
      <c r="B15" s="57">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
      <c r="B16" s="57">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v>
      </c>
    </row>
    <row r="17" spans="2:22" s="3" customFormat="1" ht="20.100000000000001" customHeight="1" thickBot="1" x14ac:dyDescent="0.3">
      <c r="B17" s="57">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L'iter procedimentale delle richieste e l'accesso dei soggetti interessati deve essere garantito con la massima trasparenza. In caso di varianti si dovrà dare conto nei provvedimenti finali delle motivazioni che hanno portato al rilascio.</v>
      </c>
    </row>
    <row r="18" spans="2:22" s="3" customFormat="1" ht="20.100000000000001" customHeight="1" thickBot="1" x14ac:dyDescent="0.3">
      <c r="B18" s="57">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si rende necessario una verifica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
      <c r="B19" s="57">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vi siano ridotti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7">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7">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7">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Nel Comune di Leffe, da almeno 10 anni,  non è viene attuato questo processo.</v>
      </c>
    </row>
    <row r="23" spans="2:22" s="3" customFormat="1" ht="20.100000000000001" customHeight="1" thickBot="1" x14ac:dyDescent="0.3">
      <c r="B23" s="57">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che accertano le violazioni che dovranno operare, nei limiti del possibile in base alla presenza numerica degli agenti in servizio,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 Per il momento detta misura non è immediatamente attuabile in quanto esiste un solo agente in servizio.</v>
      </c>
    </row>
    <row r="24" spans="2:22" s="3" customFormat="1" ht="20.100000000000001" customHeight="1" thickBot="1" x14ac:dyDescent="0.3">
      <c r="B24" s="57">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7">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7">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ruolo/riscossione coattiva"</v>
      </c>
    </row>
    <row r="27" spans="2:22" s="3" customFormat="1" ht="20.100000000000001" customHeight="1" thickBot="1" x14ac:dyDescent="0.3">
      <c r="B27" s="57">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ruolo/riscossione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7">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7">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7">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
      <c r="B31" s="57">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
      <c r="B32" s="57">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L'iter procedimentale delle richieste e l'accesso dei soggetti interessati deve essere garantito con la massima trasparenza.  In caso di convenzioni si dovrà dare conto nei provvedimenti finali delle motivazioni che hanno portato al rilascio, specie nella definizione deli aspetti soggettivi dei beneficiari. In caso di varianti si dovrà dare conto nei provvedimenti finali delle motivazioni che hanno portato al rilascio.</v>
      </c>
    </row>
    <row r="33" spans="2:22" s="3" customFormat="1" ht="20.100000000000001" customHeight="1" thickBot="1" x14ac:dyDescent="0.3">
      <c r="B33" s="57">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 ad accertamento eseguito dalla poliza municipale.</v>
      </c>
    </row>
    <row r="34" spans="2:22" s="3" customFormat="1" ht="20.100000000000001" customHeight="1" thickBot="1" x14ac:dyDescent="0.3">
      <c r="B34" s="57">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Il Comune nell'anno 2018 avvierà, come previsto dalla legge, il rilascio delle carte d'identità elettroniche (CIE). Pertanto la procedura centralizzata della carta d'identità elettronica, con l'associazione delle impronte digitali, elimina pressoché totalmente ogni ipotesi corruttiva. 
Nel caso di rilascio di carta d'identità cartacea la stessa viene rilascaiata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
      <c r="B35" s="57">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v>
      </c>
    </row>
    <row r="36" spans="2:22" s="3" customFormat="1" ht="20.100000000000001" customHeight="1" thickBot="1" x14ac:dyDescent="0.3">
      <c r="B36" s="57">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v>
      </c>
    </row>
    <row r="37" spans="2:22" s="3" customFormat="1" ht="20.100000000000001" customHeight="1" thickBot="1" x14ac:dyDescent="0.3">
      <c r="B37" s="57">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v>
      </c>
    </row>
    <row r="38" spans="2:22" s="3" customFormat="1" ht="20.100000000000001" customHeight="1" thickBot="1" x14ac:dyDescent="0.3">
      <c r="B38" s="57">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v>
      </c>
    </row>
    <row r="39" spans="2:22" s="3" customFormat="1" ht="20.100000000000001" customHeight="1" thickBot="1" x14ac:dyDescent="0.3">
      <c r="B39" s="57">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Andrà sempre tenuto conto della regolarità del soggiorno dei beneficiari in contatto costante con lo sportello per l'immigrazione e l'ufficio stranieri della Questura.</v>
      </c>
    </row>
    <row r="40" spans="2:22" s="3" customFormat="1" ht="20.100000000000001" customHeight="1" thickBot="1" x14ac:dyDescent="0.3">
      <c r="B40" s="57">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v>
      </c>
      <c r="I40" s="50">
        <f>IF(AND(D40="SI",E40="OK"),'29'!$B$40,"")</f>
        <v>1.25</v>
      </c>
      <c r="J40" s="50">
        <f>IF(AND(D40="SI",E40="OK"),'29'!$B$44,"")</f>
        <v>3.75</v>
      </c>
      <c r="L40" s="3">
        <v>29</v>
      </c>
      <c r="M40" s="44" t="str">
        <f t="shared" si="7"/>
        <v>29</v>
      </c>
      <c r="O40" s="46">
        <f t="shared" si="0"/>
        <v>0</v>
      </c>
      <c r="P40" s="46" t="str">
        <f t="shared" si="1"/>
        <v>29 - Raccolta e smaltimento rifiuti</v>
      </c>
      <c r="Q40" s="46">
        <f t="shared" si="2"/>
        <v>0</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la scelta  di indire regolare Gara. Con determina n. 101 del 12,06,2013 è stata indetta gara pubblica, in forma associata, per l'affidamento dei servizi di raccolta rifiuti solidi urbani, raccolte differenziate, spazzamento meccanizzato, gestione piattaforma ecologica intercomunale e servizi complementari periodo di riferimento 01,09,2013 - 31,12,2017 con contratto prorogata con atto di Giunta Comunale n. 104 del 31,10,2017. Inoltre con delibera di Giunta Comunale n. 111 del 16,10,2012 prorogata con atto di Giunta n. 130 del 19,12,2017 è stato affidato il servizio di smaltimento  con convenzione con la società REA.</v>
      </c>
    </row>
    <row r="41" spans="2:22" s="3" customFormat="1" ht="20.100000000000001" customHeight="1" thickBot="1" x14ac:dyDescent="0.3">
      <c r="B41" s="57">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7">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già attivato per dotarsi di un manuale di gestione documentale che, unitamente al protocollo elettronico, determina una profilatura dei flussi documentali.</v>
      </c>
    </row>
    <row r="43" spans="2:22" s="3" customFormat="1" ht="20.100000000000001" customHeight="1" thickBot="1" x14ac:dyDescent="0.3">
      <c r="B43" s="57">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 xml:space="preserve">Il forte controllo sociale derivato dalla forte esposizione del servizio all'attenzione di parenti e conoscenti del defunto esclude pratiche corruttive nel servizio pratico di gestione cimiteriale. Per quanto riguarda la gestione delle concessioni cimiteriali è stato dotato di apposito regolamento ed è in corso l'approvazione del pino cimiteriale e di nuovo regolamento, inoltre  le tariffe sono aggiornate annualmente. </v>
      </c>
    </row>
    <row r="44" spans="2:22" s="3" customFormat="1" ht="20.100000000000001" customHeight="1" thickBot="1" x14ac:dyDescent="0.3">
      <c r="B44" s="57">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 xml:space="preserve">Ferme restando le considerazioni di cui alla scheda n. 32  per la gestione delle concessioni cimiteriali esistono specifici indirizzi dell'organo esecutivo. Nell'ambito della revisione del piano cimiteriale comunale, in corso di approvazione, viene disciplinata anche le modalità di concessione delle tombe di famiglia coerentemente con le norme vigenti in materia di trasparenza. </v>
      </c>
    </row>
    <row r="45" spans="2:22" s="3" customFormat="1" ht="20.100000000000001" customHeight="1" thickBot="1" x14ac:dyDescent="0.3">
      <c r="B45" s="57">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Il numero degli eventi presso il Comune di Leffe non è elevato e sostanzialmente ogni anno vengono proposte manifestazioni tradizionalmente presenti. Le Manifestazioni vengono spesso organizzate dai medesimi soggetti, comprese le manifestazioni organizzate direttamente dall'Ente, a cui spesso precede una valutazione discrezionale dell'Organo di Governo.</v>
      </c>
    </row>
    <row r="46" spans="2:22" s="3" customFormat="1" ht="20.100000000000001" customHeight="1" thickBot="1" x14ac:dyDescent="0.3">
      <c r="B46" s="57">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riferimento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
      <c r="B47" s="57">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
      <c r="B48" s="57">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
      <c r="B49" s="57">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
      <c r="B50" s="57">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 xml:space="preserve">Vanno distinte designazioni che non prevedono un compenso dalle designazioni che invece prevedano un compenso. Nel caso del Comune di Leffe, sino ad oggi, non sono state fatte designazioni che prevedano compensi. </v>
      </c>
    </row>
    <row r="51" spans="2:22" s="3" customFormat="1" ht="20.100000000000001" customHeight="1" thickBot="1" x14ac:dyDescent="0.3">
      <c r="B51" s="57">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è dotato  di un protocollo elettronico in cui sono profilati i flussi documentali, le segnalazioni, anche quelle anonime o con secretazione del mittente,  rendendole rintracciabili.</v>
      </c>
    </row>
    <row r="52" spans="2:22" s="3" customFormat="1" ht="20.100000000000001" customHeight="1" thickBot="1" x14ac:dyDescent="0.3">
      <c r="B52" s="57">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
      <c r="B53" s="57">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dipendenti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
      <c r="B54" s="57">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
      <c r="B55" s="57">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2.3333333333333335</v>
      </c>
      <c r="I55" s="50">
        <f>IF(AND(D55="SI",E55="OK"),'44'!$B$40,"")</f>
        <v>1.25</v>
      </c>
      <c r="J55" s="50">
        <f>IF(AND(D55="SI",E55="OK"),'44'!$B$44,"")</f>
        <v>2.916666666666667</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 xml:space="preserve">L'assegnazione dei libri di testo, gratuita o semigratuita, è assolutamente vincolata e non può essere oggetto di corruzione. Per quanto riguarda la gestione dei percorsi di scuola lavoro, gli accordi con le istituzioni scolastiche non prevedono erogazione di compensi. </v>
      </c>
    </row>
    <row r="56" spans="2:22" s="3" customFormat="1" ht="20.100000000000001" customHeight="1" thickBot="1" x14ac:dyDescent="0.3">
      <c r="B56" s="57">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Sino ad oggi non è stato fatto ricorso agli ausiliari.</v>
      </c>
    </row>
    <row r="57" spans="2:22" s="3" customFormat="1" ht="20.100000000000001" customHeight="1" thickBot="1" x14ac:dyDescent="0.3">
      <c r="B57" s="57">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2.3333333333333335</v>
      </c>
      <c r="I57" s="50">
        <f>IF(AND(D57="SI",E57="OK"),'46'!$B$40,"")</f>
        <v>1.25</v>
      </c>
      <c r="J57" s="50">
        <f>IF(AND(D57="SI",E57="OK"),'46'!$B$44,"")</f>
        <v>2.916666666666667</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Il Reticolato Idrico Minore è individuato nel P.G.T. approvato nel 2012 e con delibera di Consiglio Comunale  n. 07 del 22/03/2016 è stato approvata  la convenzione con la Comunità Montana ValleSeriana per la gestione in forma associata delle funzioni di Polizia idraulica ivi compresa la riscossione dei canoni a copertura delle spese di manutenzione.</v>
      </c>
    </row>
    <row r="58" spans="2:22" s="3" customFormat="1" ht="20.100000000000001" customHeight="1" thickBot="1" x14ac:dyDescent="0.3">
      <c r="B58" s="57">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
      <c r="B59" s="57">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territorio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
      <c r="B60" s="57" t="str">
        <f t="shared" si="5"/>
        <v/>
      </c>
      <c r="C60" s="21" t="str">
        <f>'49'!$A$3</f>
        <v>Nuova scheda</v>
      </c>
      <c r="D60" s="4" t="str">
        <f>'49'!$F$2</f>
        <v>NO</v>
      </c>
      <c r="E60" s="4" t="str">
        <f>IF(D60="SI",IF('49'!$B$44="Presenti campi non compilati","Errore","OK"),"-")</f>
        <v>-</v>
      </c>
      <c r="F60" s="56" t="str">
        <f>IF(D60="SI",IF('49'!$A$47&lt;&gt;"","SI","NO"),"-")</f>
        <v>-</v>
      </c>
      <c r="G60" s="3" t="str">
        <f t="shared" si="6"/>
        <v/>
      </c>
      <c r="H60" s="50" t="str">
        <f>IF(AND(D60="SI",E60="OK"),'49'!$B$24,"Processo non sottoposto a mappatura e valutazione del rischio")</f>
        <v>Processo non sottoposto a mappatura e valutazione del rischio</v>
      </c>
      <c r="I60" s="50" t="str">
        <f>IF(AND(D60="SI",E60="OK"),'49'!$B$40,"")</f>
        <v/>
      </c>
      <c r="J60" s="50" t="str">
        <f>IF(AND(D60="SI",E60="OK"),'49'!$B$44,"")</f>
        <v/>
      </c>
      <c r="L60" s="3">
        <v>49</v>
      </c>
      <c r="M60" s="44" t="str">
        <f t="shared" si="7"/>
        <v>49</v>
      </c>
      <c r="O60" s="46">
        <f t="shared" si="8"/>
        <v>0</v>
      </c>
      <c r="P60" s="46">
        <f t="shared" si="9"/>
        <v>0</v>
      </c>
      <c r="Q60" s="46">
        <f t="shared" si="10"/>
        <v>0</v>
      </c>
      <c r="R60" s="46">
        <f t="shared" si="11"/>
        <v>0</v>
      </c>
      <c r="S60" s="46">
        <f t="shared" si="12"/>
        <v>0</v>
      </c>
      <c r="T60" s="3">
        <v>49</v>
      </c>
      <c r="U60" t="str">
        <f>IF(AND(D60="SI",E60="OK",'49'!$A$47&lt;&gt;""),M60&amp;" - "&amp;C60,"")</f>
        <v/>
      </c>
      <c r="V60" s="3" t="str">
        <f>IF(AND(U60&lt;&gt;"",'49'!$A$47&lt;&gt;""),'49'!$A$47,"")</f>
        <v/>
      </c>
    </row>
    <row r="61" spans="2:22" ht="20.100000000000001" customHeight="1" thickBot="1" x14ac:dyDescent="0.3">
      <c r="B61" s="57" t="str">
        <f t="shared" si="5"/>
        <v/>
      </c>
      <c r="C61" s="21" t="str">
        <f>'50'!$A$3</f>
        <v>Nuova scheda</v>
      </c>
      <c r="D61" s="4" t="str">
        <f>'50'!$F$2</f>
        <v>NO</v>
      </c>
      <c r="E61" s="4" t="str">
        <f>IF(D61="SI",IF('50'!$B$44="Presenti campi non compilati","Errore","OK"),"-")</f>
        <v>-</v>
      </c>
      <c r="F61" s="56" t="str">
        <f>IF(D61="SI",IF('50'!$A$47&lt;&gt;"","SI","NO"),"-")</f>
        <v>-</v>
      </c>
      <c r="G61" s="3" t="str">
        <f t="shared" si="6"/>
        <v/>
      </c>
      <c r="H61" s="50" t="str">
        <f>IF(AND(D61="SI",E61="OK"),'50'!$B$24,"Processo non sottoposto a mappatura e valutazione del rischio")</f>
        <v>Processo non sottoposto a mappatura e valutazione del rischio</v>
      </c>
      <c r="I61" s="50" t="str">
        <f>IF(AND(D61="SI",E61="OK"),'50'!$B$40,"")</f>
        <v/>
      </c>
      <c r="J61" s="50" t="str">
        <f>IF(AND(D61="SI",E61="OK"),'50'!$B$44,"")</f>
        <v/>
      </c>
      <c r="L61" s="3">
        <v>50</v>
      </c>
      <c r="M61" s="44" t="str">
        <f t="shared" si="7"/>
        <v>50</v>
      </c>
      <c r="O61" s="46">
        <f t="shared" si="8"/>
        <v>0</v>
      </c>
      <c r="P61" s="46">
        <f t="shared" si="9"/>
        <v>0</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
      <c r="B62" s="57" t="str">
        <f t="shared" si="5"/>
        <v/>
      </c>
      <c r="C62" s="21" t="str">
        <f>'51'!$A$3</f>
        <v>Nuova scheda</v>
      </c>
      <c r="D62" s="4" t="str">
        <f>'51'!$F$2</f>
        <v>NO</v>
      </c>
      <c r="E62" s="4" t="str">
        <f>IF(D62="SI",IF('51'!$B$44="Presenti campi non compilati","Errore","OK"),"-")</f>
        <v>-</v>
      </c>
      <c r="F62" s="56" t="str">
        <f>IF(D62="SI",IF('51'!$A$47&lt;&gt;"","SI","NO"),"-")</f>
        <v>-</v>
      </c>
      <c r="G62" s="3" t="str">
        <f t="shared" si="6"/>
        <v/>
      </c>
      <c r="H62" s="50" t="str">
        <f>IF(AND(D62="SI",E62="OK"),'51'!$B$24,"Processo non sottoposto a mappatura e valutazione del rischio")</f>
        <v>Processo non sottoposto a mappatura e valutazione del rischio</v>
      </c>
      <c r="I62" s="50" t="str">
        <f>IF(AND(D62="SI",E62="OK"),'51'!$B$40,"")</f>
        <v/>
      </c>
      <c r="J62" s="50" t="str">
        <f>IF(AND(D62="SI",E62="OK"),'51'!$B$44,"")</f>
        <v/>
      </c>
      <c r="L62" s="3">
        <v>51</v>
      </c>
      <c r="M62" s="44" t="str">
        <f t="shared" si="7"/>
        <v>51</v>
      </c>
      <c r="O62" s="46">
        <f t="shared" si="8"/>
        <v>0</v>
      </c>
      <c r="P62" s="46">
        <f t="shared" si="9"/>
        <v>0</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
      <c r="B63" s="57"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
      <c r="B64" s="57"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25">
      <c r="H65" s="48"/>
      <c r="I65" s="48"/>
      <c r="J65" s="48"/>
    </row>
    <row r="66" spans="8:10" x14ac:dyDescent="0.25">
      <c r="H66" s="48"/>
      <c r="I66" s="48"/>
      <c r="J66" s="48"/>
    </row>
    <row r="67" spans="8:10" x14ac:dyDescent="0.25">
      <c r="H67" s="48"/>
      <c r="I67" s="48"/>
      <c r="J67" s="48"/>
    </row>
    <row r="68" spans="8:10" x14ac:dyDescent="0.25">
      <c r="H68" s="48"/>
      <c r="I68" s="48"/>
      <c r="J68" s="48"/>
    </row>
    <row r="69" spans="8:10" x14ac:dyDescent="0.25">
      <c r="H69" s="48"/>
      <c r="I69" s="48"/>
      <c r="J69" s="48"/>
    </row>
    <row r="70" spans="8:10" x14ac:dyDescent="0.25">
      <c r="H70" s="48"/>
      <c r="I70" s="48"/>
      <c r="J70" s="48"/>
    </row>
    <row r="71" spans="8:10" x14ac:dyDescent="0.25">
      <c r="H71" s="48"/>
      <c r="I71" s="48"/>
      <c r="J71" s="48"/>
    </row>
    <row r="72" spans="8:10" x14ac:dyDescent="0.25">
      <c r="H72" s="48"/>
      <c r="I72" s="48"/>
      <c r="J72" s="48"/>
    </row>
    <row r="73" spans="8:10" x14ac:dyDescent="0.25">
      <c r="H73" s="48"/>
      <c r="I73" s="48"/>
      <c r="J73" s="48"/>
    </row>
    <row r="74" spans="8:10" x14ac:dyDescent="0.25">
      <c r="H74" s="48"/>
      <c r="I74" s="48"/>
      <c r="J74" s="48"/>
    </row>
    <row r="75" spans="8:10" x14ac:dyDescent="0.25">
      <c r="H75" s="48"/>
      <c r="I75" s="48"/>
      <c r="J75" s="48"/>
    </row>
    <row r="76" spans="8:10" x14ac:dyDescent="0.25">
      <c r="H76" s="48"/>
      <c r="I76" s="48"/>
      <c r="J76" s="48"/>
    </row>
    <row r="77" spans="8:10" x14ac:dyDescent="0.25">
      <c r="H77" s="48"/>
      <c r="I77" s="48"/>
      <c r="J77" s="48"/>
    </row>
    <row r="78" spans="8:10" x14ac:dyDescent="0.25">
      <c r="H78" s="48"/>
      <c r="I78" s="48"/>
      <c r="J78" s="48"/>
    </row>
    <row r="79" spans="8:10" x14ac:dyDescent="0.25">
      <c r="H79" s="48"/>
      <c r="I79" s="48"/>
      <c r="J79" s="48"/>
    </row>
    <row r="80" spans="8:10" x14ac:dyDescent="0.25">
      <c r="H80" s="48"/>
      <c r="I80" s="48"/>
      <c r="J80" s="48"/>
    </row>
    <row r="81" spans="8:10" x14ac:dyDescent="0.25">
      <c r="H81" s="48"/>
      <c r="I81" s="48"/>
      <c r="J81" s="48"/>
    </row>
    <row r="82" spans="8:10" x14ac:dyDescent="0.25">
      <c r="H82" s="48"/>
      <c r="I82" s="48"/>
      <c r="J82" s="48"/>
    </row>
    <row r="83" spans="8:10" x14ac:dyDescent="0.25">
      <c r="H83" s="48"/>
      <c r="I83" s="48"/>
      <c r="J83" s="48"/>
    </row>
    <row r="84" spans="8:10" x14ac:dyDescent="0.25">
      <c r="H84" s="48"/>
      <c r="I84" s="48"/>
      <c r="J84" s="48"/>
    </row>
    <row r="85" spans="8:10" x14ac:dyDescent="0.25">
      <c r="H85" s="48"/>
      <c r="I85" s="48"/>
      <c r="J85" s="48"/>
    </row>
    <row r="86" spans="8:10" x14ac:dyDescent="0.25">
      <c r="H86" s="48"/>
      <c r="I86" s="48"/>
      <c r="J86" s="48"/>
    </row>
    <row r="87" spans="8:10" x14ac:dyDescent="0.25">
      <c r="H87" s="48"/>
      <c r="I87" s="48"/>
      <c r="J87" s="48"/>
    </row>
    <row r="88" spans="8:10" x14ac:dyDescent="0.25">
      <c r="H88" s="48"/>
      <c r="I88" s="48"/>
      <c r="J88" s="48"/>
    </row>
    <row r="89" spans="8:10" x14ac:dyDescent="0.25">
      <c r="H89" s="48"/>
      <c r="I89" s="48"/>
      <c r="J89" s="48"/>
    </row>
    <row r="90" spans="8:10" x14ac:dyDescent="0.25">
      <c r="H90" s="48"/>
      <c r="I90" s="48"/>
      <c r="J90" s="48"/>
    </row>
    <row r="91" spans="8:10" x14ac:dyDescent="0.25">
      <c r="H91" s="48"/>
      <c r="I91" s="48"/>
      <c r="J91" s="48"/>
    </row>
    <row r="92" spans="8:10" x14ac:dyDescent="0.25">
      <c r="H92" s="48"/>
      <c r="I92" s="48"/>
      <c r="J92" s="48"/>
    </row>
    <row r="93" spans="8:10" x14ac:dyDescent="0.25">
      <c r="H93" s="48"/>
      <c r="I93" s="48"/>
      <c r="J93" s="48"/>
    </row>
    <row r="94" spans="8:10" x14ac:dyDescent="0.25">
      <c r="H94" s="48"/>
      <c r="I94" s="48"/>
      <c r="J94" s="48"/>
    </row>
    <row r="95" spans="8:10" x14ac:dyDescent="0.25">
      <c r="H95" s="48"/>
      <c r="I95" s="48"/>
      <c r="J95" s="48"/>
    </row>
    <row r="96" spans="8:10" x14ac:dyDescent="0.25">
      <c r="H96" s="48"/>
      <c r="I96" s="48"/>
      <c r="J96" s="48"/>
    </row>
    <row r="97" spans="8:10" x14ac:dyDescent="0.25">
      <c r="H97" s="48"/>
      <c r="I97" s="48"/>
      <c r="J97" s="48"/>
    </row>
    <row r="98" spans="8:10" x14ac:dyDescent="0.25">
      <c r="H98" s="48"/>
      <c r="I98" s="48"/>
      <c r="J98" s="48"/>
    </row>
    <row r="99" spans="8:10" x14ac:dyDescent="0.25">
      <c r="H99" s="48"/>
      <c r="I99" s="48"/>
      <c r="J99" s="48"/>
    </row>
    <row r="100" spans="8:10" x14ac:dyDescent="0.25">
      <c r="H100" s="48"/>
      <c r="I100" s="48"/>
      <c r="J100" s="48"/>
    </row>
    <row r="101" spans="8:10" x14ac:dyDescent="0.25">
      <c r="H101" s="48"/>
      <c r="I101" s="48"/>
      <c r="J101" s="48"/>
    </row>
    <row r="102" spans="8:10" x14ac:dyDescent="0.25">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9" zoomScale="160" zoomScaleNormal="16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Schede'!B18,"non utilizzata")</f>
        <v>7</v>
      </c>
      <c r="D2" s="110" t="s">
        <v>80</v>
      </c>
      <c r="E2" s="111"/>
      <c r="F2" s="66" t="s">
        <v>36</v>
      </c>
      <c r="H2" t="s">
        <v>36</v>
      </c>
    </row>
    <row r="3" spans="1:8" ht="45" customHeight="1" thickBot="1" x14ac:dyDescent="0.3">
      <c r="A3" s="116" t="s">
        <v>6</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6" t="s">
        <v>119</v>
      </c>
      <c r="B46" s="107"/>
    </row>
    <row r="47" spans="1:8" ht="63.75" customHeight="1" thickBot="1" x14ac:dyDescent="0.3">
      <c r="A47" s="104" t="s">
        <v>235</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140" zoomScaleNormal="14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Schede'!B19,"non utilizzata")</f>
        <v>8</v>
      </c>
      <c r="D2" s="110" t="s">
        <v>80</v>
      </c>
      <c r="E2" s="111"/>
      <c r="F2" s="66" t="s">
        <v>36</v>
      </c>
      <c r="H2" t="s">
        <v>36</v>
      </c>
    </row>
    <row r="3" spans="1:8" ht="45" customHeight="1" thickBot="1" x14ac:dyDescent="0.3">
      <c r="A3" s="116" t="s">
        <v>121</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6" t="s">
        <v>119</v>
      </c>
      <c r="B46" s="107"/>
    </row>
    <row r="47" spans="1:8" ht="80.25" customHeight="1" thickBot="1" x14ac:dyDescent="0.3">
      <c r="A47" s="104" t="s">
        <v>226</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1" zoomScaleNormal="100" zoomScaleSheetLayoutView="100" workbookViewId="0">
      <selection activeCell="J9" sqref="J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Schede'!B20,"non utilizzata")</f>
        <v>9</v>
      </c>
      <c r="D2" s="110" t="s">
        <v>80</v>
      </c>
      <c r="E2" s="111"/>
      <c r="F2" s="66" t="s">
        <v>36</v>
      </c>
      <c r="H2" t="s">
        <v>36</v>
      </c>
    </row>
    <row r="3" spans="1:8" ht="45" customHeight="1" thickBot="1" x14ac:dyDescent="0.3">
      <c r="A3" s="116" t="s">
        <v>7</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4</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7</v>
      </c>
    </row>
    <row r="45" spans="1:8" ht="30" customHeight="1" thickBot="1" x14ac:dyDescent="0.3">
      <c r="A45" s="34"/>
      <c r="B45" s="35"/>
    </row>
    <row r="46" spans="1:8" ht="30" customHeight="1" thickBot="1" x14ac:dyDescent="0.3">
      <c r="A46" s="106" t="s">
        <v>119</v>
      </c>
      <c r="B46" s="107"/>
    </row>
    <row r="47" spans="1:8" ht="69" customHeight="1" thickBot="1" x14ac:dyDescent="0.3">
      <c r="A47" s="104" t="s">
        <v>207</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Schede'!B21,"non utilizzata")</f>
        <v>10</v>
      </c>
      <c r="D2" s="110" t="s">
        <v>80</v>
      </c>
      <c r="E2" s="111"/>
      <c r="F2" s="66" t="s">
        <v>36</v>
      </c>
      <c r="H2" t="s">
        <v>36</v>
      </c>
    </row>
    <row r="3" spans="1:8" ht="45" customHeight="1" thickBot="1" x14ac:dyDescent="0.3">
      <c r="A3" s="116" t="s">
        <v>8</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103</v>
      </c>
      <c r="G29" s="11" t="s">
        <v>66</v>
      </c>
      <c r="H29">
        <v>5</v>
      </c>
    </row>
    <row r="30" spans="1:8" ht="30" customHeight="1" thickBot="1" x14ac:dyDescent="0.3">
      <c r="A30" s="15" t="s">
        <v>49</v>
      </c>
      <c r="B30" s="30">
        <f>VLOOKUP(B29,G38:H43,2,FALSE)</f>
        <v>2</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6.7083333333333339</v>
      </c>
    </row>
    <row r="45" spans="1:8" ht="30" customHeight="1" thickBot="1" x14ac:dyDescent="0.3">
      <c r="A45" s="34"/>
      <c r="B45" s="35"/>
    </row>
    <row r="46" spans="1:8" ht="30" customHeight="1" thickBot="1" x14ac:dyDescent="0.3">
      <c r="A46" s="106" t="s">
        <v>119</v>
      </c>
      <c r="B46" s="107"/>
    </row>
    <row r="47" spans="1:8" ht="68.25" customHeight="1" thickBot="1" x14ac:dyDescent="0.3">
      <c r="A47" s="104" t="s">
        <v>207</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9" zoomScale="140" zoomScaleNormal="14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Schede'!B22,"non utilizzata")</f>
        <v>11</v>
      </c>
      <c r="D2" s="110" t="s">
        <v>80</v>
      </c>
      <c r="E2" s="111"/>
      <c r="F2" s="66" t="s">
        <v>36</v>
      </c>
      <c r="H2" t="s">
        <v>36</v>
      </c>
    </row>
    <row r="3" spans="1:8" ht="45" customHeight="1" thickBot="1" x14ac:dyDescent="0.3">
      <c r="A3" s="116" t="s">
        <v>9</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3.5</v>
      </c>
    </row>
    <row r="45" spans="1:8" ht="30" customHeight="1" thickBot="1" x14ac:dyDescent="0.3">
      <c r="A45" s="34"/>
      <c r="B45" s="35"/>
    </row>
    <row r="46" spans="1:8" ht="30" customHeight="1" thickBot="1" x14ac:dyDescent="0.3">
      <c r="A46" s="106"/>
      <c r="B46" s="107"/>
    </row>
    <row r="47" spans="1:8" ht="34.5" customHeight="1" thickBot="1" x14ac:dyDescent="0.3">
      <c r="A47" s="104" t="s">
        <v>240</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51"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4" zoomScale="140" zoomScaleNormal="14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Schede'!B23,"non utilizzata")</f>
        <v>12</v>
      </c>
      <c r="D2" s="110" t="s">
        <v>80</v>
      </c>
      <c r="E2" s="111"/>
      <c r="F2" s="66" t="s">
        <v>36</v>
      </c>
      <c r="H2" t="s">
        <v>36</v>
      </c>
    </row>
    <row r="3" spans="1:8" ht="45" customHeight="1" thickBot="1" x14ac:dyDescent="0.3">
      <c r="A3" s="116" t="s">
        <v>10</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3.7916666666666665</v>
      </c>
    </row>
    <row r="45" spans="1:8" ht="30" customHeight="1" thickBot="1" x14ac:dyDescent="0.3">
      <c r="A45" s="34"/>
      <c r="B45" s="35"/>
    </row>
    <row r="46" spans="1:8" ht="30" customHeight="1" thickBot="1" x14ac:dyDescent="0.3">
      <c r="A46" s="106" t="s">
        <v>119</v>
      </c>
      <c r="B46" s="107"/>
    </row>
    <row r="47" spans="1:8" ht="102.75" customHeight="1" thickBot="1" x14ac:dyDescent="0.3">
      <c r="A47" s="104" t="s">
        <v>241</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6" zoomScaleNormal="100" zoomScaleSheetLayoutView="100" workbookViewId="0">
      <selection activeCell="A3" activeCellId="12" sqref="A47:B47 B38 B35 B32 B29 B22 B19 B16 B13 B10 B7 F2 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Schede'!B24,"non utilizzata")</f>
        <v>13</v>
      </c>
      <c r="D2" s="110" t="s">
        <v>80</v>
      </c>
      <c r="E2" s="111"/>
      <c r="F2" s="66" t="s">
        <v>36</v>
      </c>
      <c r="H2" t="s">
        <v>36</v>
      </c>
    </row>
    <row r="3" spans="1:8" ht="45" customHeight="1" thickBot="1" x14ac:dyDescent="0.3">
      <c r="A3" s="116" t="s">
        <v>122</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6" t="s">
        <v>119</v>
      </c>
      <c r="B46" s="107"/>
    </row>
    <row r="47" spans="1:8" ht="66.75" customHeight="1" thickBot="1" x14ac:dyDescent="0.3">
      <c r="A47" s="104" t="s">
        <v>208</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Schede'!B25,"non utilizzata")</f>
        <v>14</v>
      </c>
      <c r="D2" s="110" t="s">
        <v>80</v>
      </c>
      <c r="E2" s="111"/>
      <c r="F2" s="66" t="s">
        <v>36</v>
      </c>
      <c r="H2" t="s">
        <v>36</v>
      </c>
    </row>
    <row r="3" spans="1:8" ht="45" customHeight="1" thickBot="1" x14ac:dyDescent="0.3">
      <c r="A3" s="116" t="s">
        <v>123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3.3333333333333335</v>
      </c>
    </row>
    <row r="45" spans="1:8" ht="30" customHeight="1" thickBot="1" x14ac:dyDescent="0.3">
      <c r="A45" s="34"/>
      <c r="B45" s="35"/>
    </row>
    <row r="46" spans="1:8" ht="30" customHeight="1" thickBot="1" x14ac:dyDescent="0.3">
      <c r="A46" s="106" t="s">
        <v>119</v>
      </c>
      <c r="B46" s="107"/>
    </row>
    <row r="47" spans="1:8" ht="84" customHeight="1" thickBot="1" x14ac:dyDescent="0.3">
      <c r="A47" s="104" t="s">
        <v>209</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Schede'!B26,"non utilizzata")</f>
        <v>15</v>
      </c>
      <c r="D2" s="110" t="s">
        <v>80</v>
      </c>
      <c r="E2" s="111"/>
      <c r="F2" s="66" t="s">
        <v>36</v>
      </c>
      <c r="H2" t="s">
        <v>36</v>
      </c>
    </row>
    <row r="3" spans="1:8" ht="45" customHeight="1" thickBot="1" x14ac:dyDescent="0.3">
      <c r="A3" s="116" t="s">
        <v>11</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3.958333333333333</v>
      </c>
    </row>
    <row r="45" spans="1:8" ht="30" customHeight="1" thickBot="1" x14ac:dyDescent="0.3">
      <c r="A45" s="34"/>
      <c r="B45" s="35"/>
    </row>
    <row r="46" spans="1:8" ht="30" customHeight="1" thickBot="1" x14ac:dyDescent="0.3">
      <c r="A46" s="106" t="s">
        <v>119</v>
      </c>
      <c r="B46" s="107"/>
    </row>
    <row r="47" spans="1:8" ht="51.75" customHeight="1" thickBot="1" x14ac:dyDescent="0.3">
      <c r="A47" s="104" t="s">
        <v>242</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9"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Schede'!B27,"non utilizzata")</f>
        <v>16</v>
      </c>
      <c r="D2" s="110" t="s">
        <v>80</v>
      </c>
      <c r="E2" s="111"/>
      <c r="F2" s="66" t="s">
        <v>36</v>
      </c>
      <c r="H2" t="s">
        <v>36</v>
      </c>
    </row>
    <row r="3" spans="1:8" ht="45" customHeight="1" thickBot="1" x14ac:dyDescent="0.3">
      <c r="A3" s="116" t="s">
        <v>12</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3.8333333333333335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4.791666666666667</v>
      </c>
    </row>
    <row r="45" spans="1:8" ht="30" customHeight="1" thickBot="1" x14ac:dyDescent="0.3">
      <c r="A45" s="34"/>
      <c r="B45" s="35"/>
    </row>
    <row r="46" spans="1:8" ht="30" customHeight="1" thickBot="1" x14ac:dyDescent="0.3">
      <c r="A46" s="106" t="s">
        <v>119</v>
      </c>
      <c r="B46" s="107"/>
    </row>
    <row r="47" spans="1:8" ht="69" customHeight="1" thickBot="1" x14ac:dyDescent="0.3">
      <c r="A47" s="104" t="s">
        <v>243</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view="pageBreakPreview" topLeftCell="A65" zoomScale="140" zoomScaleNormal="100" zoomScaleSheetLayoutView="140" workbookViewId="0">
      <selection sqref="A1:F1"/>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0.85546875"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6" t="s">
        <v>258</v>
      </c>
      <c r="B1" s="96"/>
      <c r="C1" s="96"/>
      <c r="D1" s="96"/>
      <c r="E1" s="96"/>
      <c r="F1" s="96"/>
    </row>
    <row r="2" spans="1:8" ht="19.5" thickBot="1" x14ac:dyDescent="0.3">
      <c r="A2" s="97" t="s">
        <v>239</v>
      </c>
      <c r="B2" s="97"/>
      <c r="C2" s="97"/>
      <c r="D2" s="97"/>
      <c r="E2" s="97"/>
      <c r="F2" s="97"/>
      <c r="H2" s="68" t="s">
        <v>81</v>
      </c>
    </row>
    <row r="3" spans="1:8" ht="10.5" customHeight="1" thickBot="1" x14ac:dyDescent="0.3">
      <c r="A3" s="63"/>
      <c r="B3" s="63"/>
      <c r="C3" s="72"/>
      <c r="D3" s="72"/>
      <c r="E3" s="72"/>
      <c r="F3" s="63"/>
      <c r="H3" s="69"/>
    </row>
    <row r="4" spans="1:8" ht="51.75" customHeight="1" thickBot="1" x14ac:dyDescent="0.3">
      <c r="A4" s="98" t="s">
        <v>152</v>
      </c>
      <c r="B4" s="98"/>
      <c r="C4" s="98"/>
      <c r="D4" s="98"/>
      <c r="E4" s="98"/>
      <c r="F4" s="98"/>
      <c r="H4" s="68" t="s">
        <v>219</v>
      </c>
    </row>
    <row r="5" spans="1:8" ht="7.5" customHeight="1" x14ac:dyDescent="0.25">
      <c r="A5" s="39"/>
      <c r="B5" s="5"/>
      <c r="C5" s="52"/>
      <c r="D5" s="52"/>
      <c r="E5" s="52"/>
      <c r="F5" s="49"/>
    </row>
    <row r="6" spans="1:8" ht="36.75" customHeight="1" x14ac:dyDescent="0.25"/>
    <row r="7" spans="1:8" ht="4.5" customHeight="1" x14ac:dyDescent="0.25">
      <c r="A7" s="41"/>
    </row>
    <row r="8" spans="1:8" ht="12.75" customHeight="1" x14ac:dyDescent="0.25">
      <c r="A8" s="41"/>
    </row>
    <row r="9" spans="1:8" ht="3" customHeight="1" x14ac:dyDescent="0.25">
      <c r="A9" s="42"/>
    </row>
    <row r="10" spans="1:8" x14ac:dyDescent="0.25">
      <c r="A10" s="99" t="s">
        <v>135</v>
      </c>
      <c r="B10" s="100"/>
      <c r="C10" s="100"/>
      <c r="D10" s="100"/>
      <c r="E10" s="100"/>
      <c r="F10" s="101"/>
    </row>
    <row r="11" spans="1:8" x14ac:dyDescent="0.25">
      <c r="A11" s="88" t="s">
        <v>136</v>
      </c>
      <c r="B11" s="89"/>
      <c r="C11" s="89"/>
      <c r="D11" s="89"/>
      <c r="E11" s="89"/>
      <c r="F11" s="90"/>
    </row>
    <row r="12" spans="1:8" ht="30" customHeight="1" x14ac:dyDescent="0.25">
      <c r="A12" s="88" t="s">
        <v>137</v>
      </c>
      <c r="B12" s="89"/>
      <c r="C12" s="89"/>
      <c r="D12" s="89"/>
      <c r="E12" s="89"/>
      <c r="F12" s="90"/>
    </row>
    <row r="13" spans="1:8" ht="20.25" customHeight="1" x14ac:dyDescent="0.25">
      <c r="A13" s="88" t="s">
        <v>138</v>
      </c>
      <c r="B13" s="89"/>
      <c r="C13" s="89"/>
      <c r="D13" s="89"/>
      <c r="E13" s="89"/>
      <c r="F13" s="90"/>
    </row>
    <row r="14" spans="1:8" ht="16.5" customHeight="1" x14ac:dyDescent="0.25">
      <c r="A14" s="88" t="s">
        <v>139</v>
      </c>
      <c r="B14" s="89"/>
      <c r="C14" s="89"/>
      <c r="D14" s="89"/>
      <c r="E14" s="89"/>
      <c r="F14" s="90"/>
    </row>
    <row r="15" spans="1:8" ht="23.25" customHeight="1" x14ac:dyDescent="0.25">
      <c r="A15" s="91" t="s">
        <v>257</v>
      </c>
      <c r="B15" s="92"/>
      <c r="C15" s="92"/>
      <c r="D15" s="92"/>
      <c r="E15" s="92"/>
      <c r="F15" s="93"/>
    </row>
    <row r="16" spans="1:8" ht="20.25" customHeight="1" x14ac:dyDescent="0.25">
      <c r="A16" s="94" t="s">
        <v>140</v>
      </c>
      <c r="B16" s="94"/>
      <c r="C16" s="94"/>
      <c r="D16" s="94"/>
      <c r="E16" s="94"/>
      <c r="F16" s="94"/>
    </row>
    <row r="17" spans="1:6" ht="34.5" customHeight="1" x14ac:dyDescent="0.25">
      <c r="A17" s="95" t="s">
        <v>141</v>
      </c>
      <c r="B17" s="95"/>
      <c r="C17" s="95"/>
      <c r="D17" s="95"/>
      <c r="E17" s="95"/>
      <c r="F17" s="95"/>
    </row>
    <row r="18" spans="1:6" ht="18.75" x14ac:dyDescent="0.3">
      <c r="B18" s="53" t="s">
        <v>216</v>
      </c>
      <c r="C18" s="54" t="s">
        <v>143</v>
      </c>
      <c r="D18" s="54" t="s">
        <v>144</v>
      </c>
      <c r="E18" s="54" t="s">
        <v>145</v>
      </c>
    </row>
    <row r="19" spans="1:6" ht="5.25" customHeight="1" x14ac:dyDescent="0.25">
      <c r="C19" s="47"/>
      <c r="D19" s="47"/>
      <c r="E19" s="47"/>
    </row>
    <row r="20" spans="1:6" x14ac:dyDescent="0.25">
      <c r="C20" s="73" t="s">
        <v>194</v>
      </c>
      <c r="D20" s="47"/>
      <c r="E20" s="47"/>
    </row>
    <row r="21" spans="1:6" x14ac:dyDescent="0.25">
      <c r="B21" t="s">
        <v>195</v>
      </c>
      <c r="C21" s="47">
        <v>2.5</v>
      </c>
      <c r="D21" s="47">
        <v>1.5</v>
      </c>
      <c r="E21" s="47">
        <v>3.75</v>
      </c>
    </row>
    <row r="22" spans="1:6" x14ac:dyDescent="0.25">
      <c r="B22" t="s">
        <v>142</v>
      </c>
      <c r="C22" s="47">
        <v>2</v>
      </c>
      <c r="D22" s="47">
        <v>1.25</v>
      </c>
      <c r="E22" s="47">
        <v>2.5</v>
      </c>
    </row>
    <row r="23" spans="1:6" x14ac:dyDescent="0.25">
      <c r="B23" t="s">
        <v>196</v>
      </c>
      <c r="C23" s="47">
        <v>3.5</v>
      </c>
      <c r="D23" s="47">
        <v>1.5</v>
      </c>
      <c r="E23" s="47">
        <v>5.25</v>
      </c>
    </row>
    <row r="24" spans="1:6" x14ac:dyDescent="0.25">
      <c r="B24" t="s">
        <v>197</v>
      </c>
      <c r="C24" s="47">
        <v>2.3333333333333335</v>
      </c>
      <c r="D24" s="47">
        <v>1.25</v>
      </c>
      <c r="E24" s="47">
        <v>2.916666666666667</v>
      </c>
    </row>
    <row r="25" spans="1:6" x14ac:dyDescent="0.25">
      <c r="B25" t="s">
        <v>198</v>
      </c>
      <c r="C25" s="47">
        <v>2.8333333333333335</v>
      </c>
      <c r="D25" s="47">
        <v>1.5</v>
      </c>
      <c r="E25" s="47">
        <v>4.25</v>
      </c>
    </row>
    <row r="26" spans="1:6" x14ac:dyDescent="0.25">
      <c r="B26" t="s">
        <v>199</v>
      </c>
      <c r="C26" s="47">
        <v>2.3333333333333335</v>
      </c>
      <c r="D26" s="47">
        <v>1.25</v>
      </c>
      <c r="E26" s="47">
        <v>2.916666666666667</v>
      </c>
    </row>
    <row r="27" spans="1:6" x14ac:dyDescent="0.25">
      <c r="B27" t="s">
        <v>200</v>
      </c>
      <c r="C27" s="47">
        <v>3</v>
      </c>
      <c r="D27" s="47">
        <v>1.25</v>
      </c>
      <c r="E27" s="47">
        <v>3.75</v>
      </c>
    </row>
    <row r="28" spans="1:6" x14ac:dyDescent="0.25">
      <c r="B28" t="s">
        <v>201</v>
      </c>
      <c r="C28" s="47">
        <v>1.8333333333333333</v>
      </c>
      <c r="D28" s="47">
        <v>1.5</v>
      </c>
      <c r="E28" s="47">
        <v>3.75</v>
      </c>
    </row>
    <row r="29" spans="1:6" x14ac:dyDescent="0.25">
      <c r="B29" t="s">
        <v>202</v>
      </c>
      <c r="C29" s="47">
        <v>4</v>
      </c>
      <c r="D29" s="47">
        <v>1.75</v>
      </c>
      <c r="E29" s="47">
        <v>7</v>
      </c>
    </row>
    <row r="30" spans="1:6" x14ac:dyDescent="0.25">
      <c r="B30" t="s">
        <v>153</v>
      </c>
      <c r="C30" s="47">
        <v>3.8333333333333335</v>
      </c>
      <c r="D30" s="47">
        <v>1.75</v>
      </c>
      <c r="E30" s="47">
        <v>6.7083333333333339</v>
      </c>
    </row>
    <row r="31" spans="1:6" x14ac:dyDescent="0.25">
      <c r="B31" t="s">
        <v>154</v>
      </c>
      <c r="C31" s="47">
        <v>2</v>
      </c>
      <c r="D31" s="47">
        <v>1.75</v>
      </c>
      <c r="E31" s="47">
        <v>3.5</v>
      </c>
    </row>
    <row r="32" spans="1:6" x14ac:dyDescent="0.25">
      <c r="B32" t="s">
        <v>155</v>
      </c>
      <c r="C32" s="47">
        <v>2.1666666666666665</v>
      </c>
      <c r="D32" s="47">
        <v>1.75</v>
      </c>
      <c r="E32" s="47">
        <v>3.7916666666666665</v>
      </c>
    </row>
    <row r="33" spans="2:5" x14ac:dyDescent="0.25">
      <c r="B33" t="s">
        <v>156</v>
      </c>
      <c r="C33" s="47">
        <v>2.1666666666666665</v>
      </c>
      <c r="D33" s="47">
        <v>1</v>
      </c>
      <c r="E33" s="47">
        <v>2.1666666666666665</v>
      </c>
    </row>
    <row r="34" spans="2:5" x14ac:dyDescent="0.25">
      <c r="B34" t="s">
        <v>157</v>
      </c>
      <c r="C34" s="47">
        <v>3.3333333333333335</v>
      </c>
      <c r="D34" s="47">
        <v>1</v>
      </c>
      <c r="E34" s="47">
        <v>3.3333333333333335</v>
      </c>
    </row>
    <row r="35" spans="2:5" x14ac:dyDescent="0.25">
      <c r="B35" t="s">
        <v>158</v>
      </c>
      <c r="C35" s="47">
        <v>3.1666666666666665</v>
      </c>
      <c r="D35" s="47">
        <v>1.25</v>
      </c>
      <c r="E35" s="47">
        <v>3.958333333333333</v>
      </c>
    </row>
    <row r="36" spans="2:5" x14ac:dyDescent="0.25">
      <c r="B36" t="s">
        <v>159</v>
      </c>
      <c r="C36" s="47">
        <v>3.8333333333333335</v>
      </c>
      <c r="D36" s="47">
        <v>1.25</v>
      </c>
      <c r="E36" s="47">
        <v>4.791666666666667</v>
      </c>
    </row>
    <row r="37" spans="2:5" x14ac:dyDescent="0.25">
      <c r="B37" t="s">
        <v>160</v>
      </c>
      <c r="C37" s="47">
        <v>2.6666666666666665</v>
      </c>
      <c r="D37" s="47">
        <v>1</v>
      </c>
      <c r="E37" s="47">
        <v>2.6666666666666665</v>
      </c>
    </row>
    <row r="38" spans="2:5" x14ac:dyDescent="0.25">
      <c r="B38" t="s">
        <v>161</v>
      </c>
      <c r="C38" s="47">
        <v>1.8333333333333333</v>
      </c>
      <c r="D38" s="47">
        <v>2.25</v>
      </c>
      <c r="E38" s="47">
        <v>4.125</v>
      </c>
    </row>
    <row r="39" spans="2:5" x14ac:dyDescent="0.25">
      <c r="B39" t="s">
        <v>162</v>
      </c>
      <c r="C39" s="47">
        <v>2.1666666666666665</v>
      </c>
      <c r="D39" s="47">
        <v>1</v>
      </c>
      <c r="E39" s="47">
        <v>2.1666666666666665</v>
      </c>
    </row>
    <row r="40" spans="2:5" x14ac:dyDescent="0.25">
      <c r="B40" t="s">
        <v>163</v>
      </c>
      <c r="C40" s="47">
        <v>2.8333333333333335</v>
      </c>
      <c r="D40" s="47">
        <v>1.25</v>
      </c>
      <c r="E40" s="47">
        <v>3.541666666666667</v>
      </c>
    </row>
    <row r="41" spans="2:5" x14ac:dyDescent="0.25">
      <c r="B41" t="s">
        <v>164</v>
      </c>
      <c r="C41" s="47">
        <v>3.3333333333333335</v>
      </c>
      <c r="D41" s="47">
        <v>1.25</v>
      </c>
      <c r="E41" s="47">
        <v>4.166666666666667</v>
      </c>
    </row>
    <row r="42" spans="2:5" x14ac:dyDescent="0.25">
      <c r="B42" t="s">
        <v>165</v>
      </c>
      <c r="C42" s="47">
        <v>2.1666666666666665</v>
      </c>
      <c r="D42" s="47">
        <v>1</v>
      </c>
      <c r="E42" s="47">
        <v>2.1666666666666665</v>
      </c>
    </row>
    <row r="43" spans="2:5" x14ac:dyDescent="0.25">
      <c r="B43" t="s">
        <v>166</v>
      </c>
      <c r="C43" s="47">
        <v>2</v>
      </c>
      <c r="D43" s="47">
        <v>1</v>
      </c>
      <c r="E43" s="47">
        <v>2</v>
      </c>
    </row>
    <row r="44" spans="2:5" x14ac:dyDescent="0.25">
      <c r="B44" t="s">
        <v>167</v>
      </c>
      <c r="C44" s="47">
        <v>3.5</v>
      </c>
      <c r="D44" s="47">
        <v>1.25</v>
      </c>
      <c r="E44" s="47">
        <v>4.375</v>
      </c>
    </row>
    <row r="45" spans="2:5" x14ac:dyDescent="0.25">
      <c r="B45" t="s">
        <v>168</v>
      </c>
      <c r="C45" s="47">
        <v>3.5</v>
      </c>
      <c r="D45" s="47">
        <v>1.25</v>
      </c>
      <c r="E45" s="47">
        <v>4.375</v>
      </c>
    </row>
    <row r="46" spans="2:5" x14ac:dyDescent="0.25">
      <c r="B46" t="s">
        <v>169</v>
      </c>
      <c r="C46" s="47">
        <v>3.5</v>
      </c>
      <c r="D46" s="47">
        <v>1.25</v>
      </c>
      <c r="E46" s="47">
        <v>4.375</v>
      </c>
    </row>
    <row r="47" spans="2:5" x14ac:dyDescent="0.25">
      <c r="B47" t="s">
        <v>170</v>
      </c>
      <c r="C47" s="47">
        <v>3.5</v>
      </c>
      <c r="D47" s="47">
        <v>1.25</v>
      </c>
      <c r="E47" s="47">
        <v>4.375</v>
      </c>
    </row>
    <row r="48" spans="2:5" x14ac:dyDescent="0.25">
      <c r="B48" t="s">
        <v>171</v>
      </c>
      <c r="C48" s="47">
        <v>3.5</v>
      </c>
      <c r="D48" s="47">
        <v>1.25</v>
      </c>
      <c r="E48" s="47">
        <v>4.375</v>
      </c>
    </row>
    <row r="49" spans="2:5" x14ac:dyDescent="0.25">
      <c r="B49" t="s">
        <v>172</v>
      </c>
      <c r="C49" s="47">
        <v>3.6666666666666665</v>
      </c>
      <c r="D49" s="47">
        <v>1.25</v>
      </c>
      <c r="E49" s="47">
        <v>4.583333333333333</v>
      </c>
    </row>
    <row r="50" spans="2:5" x14ac:dyDescent="0.25">
      <c r="B50" t="s">
        <v>173</v>
      </c>
      <c r="C50" s="47">
        <v>1.1666666666666667</v>
      </c>
      <c r="D50" s="47">
        <v>0.75</v>
      </c>
      <c r="E50" s="47">
        <v>0.875</v>
      </c>
    </row>
    <row r="51" spans="2:5" x14ac:dyDescent="0.25">
      <c r="B51" t="s">
        <v>174</v>
      </c>
      <c r="C51" s="47">
        <v>1.1666666666666667</v>
      </c>
      <c r="D51" s="47">
        <v>0.75</v>
      </c>
      <c r="E51" s="47">
        <v>0.875</v>
      </c>
    </row>
    <row r="52" spans="2:5" x14ac:dyDescent="0.25">
      <c r="B52" t="s">
        <v>175</v>
      </c>
      <c r="C52" s="47">
        <v>2.1666666666666665</v>
      </c>
      <c r="D52" s="47">
        <v>1</v>
      </c>
      <c r="E52" s="47">
        <v>2.1666666666666665</v>
      </c>
    </row>
    <row r="53" spans="2:5" x14ac:dyDescent="0.25">
      <c r="B53" t="s">
        <v>176</v>
      </c>
      <c r="C53" s="47">
        <v>2.5</v>
      </c>
      <c r="D53" s="47">
        <v>1.25</v>
      </c>
      <c r="E53" s="47">
        <v>3.125</v>
      </c>
    </row>
    <row r="54" spans="2:5" x14ac:dyDescent="0.25">
      <c r="B54" t="s">
        <v>177</v>
      </c>
      <c r="C54" s="47">
        <v>3</v>
      </c>
      <c r="D54" s="47">
        <v>1.25</v>
      </c>
      <c r="E54" s="47">
        <v>3.75</v>
      </c>
    </row>
    <row r="55" spans="2:5" x14ac:dyDescent="0.25">
      <c r="B55" t="s">
        <v>178</v>
      </c>
      <c r="C55" s="47">
        <v>2.6666666666666665</v>
      </c>
      <c r="D55" s="47">
        <v>1.25</v>
      </c>
      <c r="E55" s="47">
        <v>3.333333333333333</v>
      </c>
    </row>
    <row r="56" spans="2:5" x14ac:dyDescent="0.25">
      <c r="B56" t="s">
        <v>179</v>
      </c>
      <c r="C56" s="47">
        <v>2.5</v>
      </c>
      <c r="D56" s="47">
        <v>1.25</v>
      </c>
      <c r="E56" s="47">
        <v>3.125</v>
      </c>
    </row>
    <row r="57" spans="2:5" x14ac:dyDescent="0.25">
      <c r="B57" t="s">
        <v>180</v>
      </c>
      <c r="C57" s="47">
        <v>1.3333333333333333</v>
      </c>
      <c r="D57" s="47">
        <v>1.75</v>
      </c>
      <c r="E57" s="47">
        <v>2.333333333333333</v>
      </c>
    </row>
    <row r="58" spans="2:5" x14ac:dyDescent="0.25">
      <c r="B58" t="s">
        <v>181</v>
      </c>
      <c r="C58" s="47">
        <v>1.3333333333333333</v>
      </c>
      <c r="D58" s="47">
        <v>1.25</v>
      </c>
      <c r="E58" s="47">
        <v>1.6666666666666665</v>
      </c>
    </row>
    <row r="59" spans="2:5" x14ac:dyDescent="0.25">
      <c r="B59" t="s">
        <v>182</v>
      </c>
      <c r="C59" s="47">
        <v>3.3333333333333335</v>
      </c>
      <c r="D59" s="47">
        <v>1.75</v>
      </c>
      <c r="E59" s="47">
        <v>5.8333333333333339</v>
      </c>
    </row>
    <row r="60" spans="2:5" x14ac:dyDescent="0.25">
      <c r="B60" t="s">
        <v>183</v>
      </c>
      <c r="C60" s="47">
        <v>1.8333333333333333</v>
      </c>
      <c r="D60" s="47">
        <v>1.75</v>
      </c>
      <c r="E60" s="47">
        <v>3.208333333333333</v>
      </c>
    </row>
    <row r="61" spans="2:5" x14ac:dyDescent="0.25">
      <c r="B61" t="s">
        <v>184</v>
      </c>
      <c r="C61" s="47">
        <v>1.1666666666666667</v>
      </c>
      <c r="D61" s="47">
        <v>0.75</v>
      </c>
      <c r="E61" s="47">
        <v>0.875</v>
      </c>
    </row>
    <row r="62" spans="2:5" x14ac:dyDescent="0.25">
      <c r="B62" t="s">
        <v>185</v>
      </c>
      <c r="C62" s="47">
        <v>2</v>
      </c>
      <c r="D62" s="47">
        <v>0.75</v>
      </c>
      <c r="E62" s="47">
        <v>1.5</v>
      </c>
    </row>
    <row r="63" spans="2:5" x14ac:dyDescent="0.25">
      <c r="B63" t="s">
        <v>186</v>
      </c>
      <c r="C63" s="47">
        <v>2.6666666666666665</v>
      </c>
      <c r="D63" s="47">
        <v>0.75</v>
      </c>
      <c r="E63" s="47">
        <v>2</v>
      </c>
    </row>
    <row r="64" spans="2:5" x14ac:dyDescent="0.25">
      <c r="B64" t="s">
        <v>187</v>
      </c>
      <c r="C64" s="47">
        <v>2.6666666666666665</v>
      </c>
      <c r="D64" s="47">
        <v>1.25</v>
      </c>
      <c r="E64" s="47">
        <v>3.333333333333333</v>
      </c>
    </row>
    <row r="65" spans="2:5" x14ac:dyDescent="0.25">
      <c r="B65" t="s">
        <v>146</v>
      </c>
      <c r="C65" s="47">
        <v>1.6666666666666667</v>
      </c>
      <c r="D65" s="47">
        <v>1</v>
      </c>
      <c r="E65" s="47">
        <v>1.6666666666666667</v>
      </c>
    </row>
    <row r="66" spans="2:5" x14ac:dyDescent="0.25">
      <c r="B66" t="s">
        <v>222</v>
      </c>
      <c r="C66" s="47">
        <v>2.5</v>
      </c>
      <c r="D66" s="47">
        <v>1.25</v>
      </c>
      <c r="E66" s="47">
        <v>3.125</v>
      </c>
    </row>
    <row r="67" spans="2:5" x14ac:dyDescent="0.25">
      <c r="B67" t="s">
        <v>188</v>
      </c>
      <c r="C67" s="47">
        <v>3.1666666666666665</v>
      </c>
      <c r="D67" s="47">
        <v>1.5</v>
      </c>
      <c r="E67" s="47">
        <v>4.75</v>
      </c>
    </row>
    <row r="68" spans="2:5" x14ac:dyDescent="0.25">
      <c r="B68" t="s">
        <v>189</v>
      </c>
      <c r="C68" s="47">
        <v>3</v>
      </c>
      <c r="D68" s="47">
        <v>1.25</v>
      </c>
      <c r="E68" s="47">
        <v>3.75</v>
      </c>
    </row>
    <row r="69" spans="2:5" x14ac:dyDescent="0.25">
      <c r="C69" s="47"/>
      <c r="D69" s="47"/>
      <c r="E69" s="47"/>
    </row>
    <row r="70" spans="2:5" x14ac:dyDescent="0.25">
      <c r="C70" s="47"/>
      <c r="D70" s="47"/>
      <c r="E70" s="47"/>
    </row>
    <row r="71" spans="2:5" x14ac:dyDescent="0.25">
      <c r="C71" s="47"/>
      <c r="D71" s="47"/>
      <c r="E71" s="47"/>
    </row>
    <row r="72" spans="2:5" x14ac:dyDescent="0.25">
      <c r="C72" s="47"/>
      <c r="D72" s="47"/>
      <c r="E72" s="47"/>
    </row>
    <row r="73" spans="2:5" x14ac:dyDescent="0.25">
      <c r="C73" s="47"/>
      <c r="D73" s="47"/>
      <c r="E73" s="47"/>
    </row>
    <row r="74" spans="2:5" x14ac:dyDescent="0.25">
      <c r="C74" s="47"/>
      <c r="D74" s="47"/>
      <c r="E74" s="47"/>
    </row>
    <row r="75" spans="2:5" x14ac:dyDescent="0.25">
      <c r="C75" s="47"/>
      <c r="D75" s="47"/>
      <c r="E75" s="47"/>
    </row>
    <row r="76" spans="2:5" x14ac:dyDescent="0.25">
      <c r="C76" s="47"/>
      <c r="D76" s="47"/>
      <c r="E76" s="47"/>
    </row>
    <row r="77" spans="2:5" x14ac:dyDescent="0.25">
      <c r="C77" s="47"/>
      <c r="D77" s="47"/>
      <c r="E77" s="47"/>
    </row>
    <row r="78" spans="2:5" x14ac:dyDescent="0.25">
      <c r="C78" s="47"/>
      <c r="D78" s="47"/>
      <c r="E78" s="47"/>
    </row>
    <row r="79" spans="2:5" x14ac:dyDescent="0.25">
      <c r="C79" s="47"/>
      <c r="D79" s="47"/>
      <c r="E79" s="47"/>
    </row>
    <row r="80" spans="2:5" x14ac:dyDescent="0.25">
      <c r="C80" s="47"/>
      <c r="D80" s="47"/>
      <c r="E80" s="47"/>
    </row>
    <row r="81" spans="3:5" x14ac:dyDescent="0.25">
      <c r="C81" s="47"/>
      <c r="D81" s="47"/>
      <c r="E81" s="47"/>
    </row>
    <row r="82" spans="3:5" x14ac:dyDescent="0.25">
      <c r="C82" s="47"/>
      <c r="D82" s="47"/>
      <c r="E82" s="47"/>
    </row>
    <row r="83" spans="3:5" x14ac:dyDescent="0.25">
      <c r="C83" s="47"/>
      <c r="D83" s="47"/>
      <c r="E83" s="47"/>
    </row>
    <row r="84" spans="3:5" x14ac:dyDescent="0.25">
      <c r="C84" s="47"/>
      <c r="D84" s="47"/>
      <c r="E84" s="47"/>
    </row>
    <row r="85" spans="3:5" x14ac:dyDescent="0.25">
      <c r="C85" s="47"/>
      <c r="D85" s="47"/>
      <c r="E85" s="47"/>
    </row>
    <row r="86" spans="3:5" x14ac:dyDescent="0.25">
      <c r="C86" s="47"/>
      <c r="D86" s="47"/>
      <c r="E86" s="47"/>
    </row>
    <row r="87" spans="3:5" x14ac:dyDescent="0.25">
      <c r="C87" s="47"/>
      <c r="D87" s="47"/>
      <c r="E87" s="47"/>
    </row>
    <row r="88" spans="3:5" x14ac:dyDescent="0.25">
      <c r="C88" s="47"/>
      <c r="D88" s="47"/>
      <c r="E88" s="47"/>
    </row>
    <row r="89" spans="3:5" x14ac:dyDescent="0.25">
      <c r="C89" s="47"/>
      <c r="D89" s="47"/>
      <c r="E89" s="47"/>
    </row>
    <row r="90" spans="3:5" x14ac:dyDescent="0.25">
      <c r="C90" s="47"/>
      <c r="D90" s="47"/>
      <c r="E90" s="47"/>
    </row>
    <row r="91" spans="3:5" x14ac:dyDescent="0.25">
      <c r="C91" s="47"/>
      <c r="D91" s="47"/>
      <c r="E91" s="47"/>
    </row>
    <row r="92" spans="3:5" x14ac:dyDescent="0.25">
      <c r="C92" s="47"/>
      <c r="D92" s="47"/>
      <c r="E92" s="47"/>
    </row>
    <row r="93" spans="3:5" x14ac:dyDescent="0.25">
      <c r="C93" s="47"/>
      <c r="D93" s="47"/>
      <c r="E93" s="47"/>
    </row>
    <row r="94" spans="3:5" x14ac:dyDescent="0.25">
      <c r="C94" s="47"/>
      <c r="D94" s="47"/>
      <c r="E94" s="47"/>
    </row>
    <row r="95" spans="3:5" x14ac:dyDescent="0.25">
      <c r="C95" s="47"/>
      <c r="D95" s="47"/>
      <c r="E95" s="47"/>
    </row>
    <row r="96" spans="3:5" x14ac:dyDescent="0.25">
      <c r="C96" s="47"/>
      <c r="D96" s="47"/>
      <c r="E96" s="47"/>
    </row>
    <row r="97" spans="3:5" x14ac:dyDescent="0.25">
      <c r="C97" s="47"/>
      <c r="D97" s="47"/>
      <c r="E97" s="47"/>
    </row>
    <row r="98" spans="3:5" x14ac:dyDescent="0.25">
      <c r="C98" s="47"/>
      <c r="D98" s="47"/>
      <c r="E98" s="47"/>
    </row>
    <row r="99" spans="3:5" x14ac:dyDescent="0.25">
      <c r="C99" s="47"/>
      <c r="D99" s="47"/>
      <c r="E99" s="47"/>
    </row>
    <row r="100" spans="3:5" x14ac:dyDescent="0.25">
      <c r="C100" s="47"/>
      <c r="D100" s="47"/>
      <c r="E100" s="47"/>
    </row>
    <row r="101" spans="3:5" x14ac:dyDescent="0.25">
      <c r="C101" s="47"/>
      <c r="D101" s="47"/>
      <c r="E101" s="47"/>
    </row>
    <row r="102" spans="3:5" x14ac:dyDescent="0.25">
      <c r="C102" s="47"/>
      <c r="D102" s="47"/>
      <c r="E102" s="47"/>
    </row>
    <row r="103" spans="3:5" x14ac:dyDescent="0.25">
      <c r="C103" s="47"/>
      <c r="D103" s="47"/>
      <c r="E103" s="47"/>
    </row>
    <row r="104" spans="3:5" x14ac:dyDescent="0.25">
      <c r="C104" s="47"/>
      <c r="D104" s="47"/>
      <c r="E104" s="47"/>
    </row>
    <row r="105" spans="3:5" x14ac:dyDescent="0.25">
      <c r="C105" s="47"/>
      <c r="D105" s="47"/>
      <c r="E105" s="47"/>
    </row>
    <row r="106" spans="3:5" x14ac:dyDescent="0.25">
      <c r="C106" s="47"/>
      <c r="D106" s="47"/>
      <c r="E106" s="47"/>
    </row>
    <row r="107" spans="3:5" x14ac:dyDescent="0.25">
      <c r="C107" s="47"/>
      <c r="D107" s="47"/>
      <c r="E107" s="47"/>
    </row>
    <row r="108" spans="3:5" x14ac:dyDescent="0.25">
      <c r="C108" s="47"/>
      <c r="D108" s="47"/>
      <c r="E108" s="47"/>
    </row>
    <row r="109" spans="3:5" x14ac:dyDescent="0.25">
      <c r="C109" s="47"/>
      <c r="D109" s="47"/>
      <c r="E109" s="47"/>
    </row>
    <row r="110" spans="3:5" x14ac:dyDescent="0.25">
      <c r="C110" s="47"/>
      <c r="D110" s="47"/>
      <c r="E110" s="47"/>
    </row>
    <row r="111" spans="3:5" x14ac:dyDescent="0.25">
      <c r="C111" s="47"/>
      <c r="D111" s="47"/>
      <c r="E111" s="47"/>
    </row>
    <row r="112" spans="3:5"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row r="216" spans="3:5" x14ac:dyDescent="0.25">
      <c r="C216" s="47"/>
      <c r="D216" s="47"/>
      <c r="E216" s="47"/>
    </row>
    <row r="217" spans="3:5" x14ac:dyDescent="0.25">
      <c r="C217" s="47"/>
      <c r="D217" s="47"/>
      <c r="E217" s="47"/>
    </row>
    <row r="218" spans="3:5" x14ac:dyDescent="0.25">
      <c r="C218" s="47"/>
      <c r="D218" s="47"/>
      <c r="E218" s="47"/>
    </row>
    <row r="219" spans="3:5" x14ac:dyDescent="0.25">
      <c r="C219" s="47"/>
      <c r="D219" s="47"/>
      <c r="E219" s="47"/>
    </row>
    <row r="220" spans="3:5" x14ac:dyDescent="0.25">
      <c r="C220" s="47"/>
      <c r="D220" s="47"/>
      <c r="E220" s="47"/>
    </row>
    <row r="221" spans="3:5" x14ac:dyDescent="0.25">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1102" priority="2" operator="between">
      <formula>17</formula>
      <formula>25</formula>
    </cfRule>
    <cfRule type="cellIs" dxfId="1101" priority="3" operator="between">
      <formula>9</formula>
      <formula>16</formula>
    </cfRule>
    <cfRule type="cellIs" dxfId="1100"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60"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Schede'!B28,"non utilizzata")</f>
        <v>17</v>
      </c>
      <c r="D2" s="110" t="s">
        <v>80</v>
      </c>
      <c r="E2" s="111"/>
      <c r="F2" s="66" t="s">
        <v>36</v>
      </c>
      <c r="H2" t="s">
        <v>36</v>
      </c>
    </row>
    <row r="3" spans="1:8" ht="45" customHeight="1" thickBot="1" x14ac:dyDescent="0.3">
      <c r="A3" s="116" t="s">
        <v>13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2.6666666666666665</v>
      </c>
    </row>
    <row r="45" spans="1:8" ht="30" customHeight="1" thickBot="1" x14ac:dyDescent="0.3">
      <c r="A45" s="34"/>
      <c r="B45" s="35"/>
    </row>
    <row r="46" spans="1:8" ht="30" customHeight="1" thickBot="1" x14ac:dyDescent="0.3">
      <c r="A46" s="106" t="s">
        <v>119</v>
      </c>
      <c r="B46" s="107"/>
    </row>
    <row r="47" spans="1:8" ht="84" customHeight="1" thickBot="1" x14ac:dyDescent="0.3">
      <c r="A47" s="104" t="s">
        <v>210</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Schede'!B29,"non utilizzata")</f>
        <v>18</v>
      </c>
      <c r="D2" s="110" t="s">
        <v>80</v>
      </c>
      <c r="E2" s="111"/>
      <c r="F2" s="66" t="s">
        <v>36</v>
      </c>
      <c r="H2" t="s">
        <v>36</v>
      </c>
    </row>
    <row r="3" spans="1:8" ht="45" customHeight="1" thickBot="1" x14ac:dyDescent="0.3">
      <c r="A3" s="116" t="s">
        <v>14</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106</v>
      </c>
      <c r="G29" s="11" t="s">
        <v>66</v>
      </c>
      <c r="H29">
        <v>5</v>
      </c>
    </row>
    <row r="30" spans="1:8" ht="30" customHeight="1" thickBot="1" x14ac:dyDescent="0.3">
      <c r="A30" s="15" t="s">
        <v>49</v>
      </c>
      <c r="B30" s="30">
        <f>VLOOKUP(B29,G38:H43,2,FALSE)</f>
        <v>5</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2.25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4.125</v>
      </c>
    </row>
    <row r="45" spans="1:8" ht="30" customHeight="1" thickBot="1" x14ac:dyDescent="0.3">
      <c r="A45" s="34"/>
      <c r="B45" s="35"/>
    </row>
    <row r="46" spans="1:8" ht="30" customHeight="1" thickBot="1" x14ac:dyDescent="0.3">
      <c r="A46" s="106" t="s">
        <v>119</v>
      </c>
      <c r="B46" s="107"/>
    </row>
    <row r="47" spans="1:8" ht="81" customHeight="1" thickBot="1" x14ac:dyDescent="0.3">
      <c r="A47" s="104" t="s">
        <v>244</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9"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Schede'!B30,"non utilizzata")</f>
        <v>19</v>
      </c>
      <c r="D2" s="110" t="s">
        <v>80</v>
      </c>
      <c r="E2" s="111"/>
      <c r="F2" s="66" t="s">
        <v>36</v>
      </c>
      <c r="H2" t="s">
        <v>36</v>
      </c>
    </row>
    <row r="3" spans="1:8" ht="45" customHeight="1" thickBot="1" x14ac:dyDescent="0.3">
      <c r="A3" s="116" t="s">
        <v>15</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6" t="s">
        <v>119</v>
      </c>
      <c r="B46" s="107"/>
    </row>
    <row r="47" spans="1:8" ht="40.5" customHeight="1" thickBot="1" x14ac:dyDescent="0.3">
      <c r="A47" s="104" t="s">
        <v>211</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2"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Schede'!B31,"non utilizzata")</f>
        <v>20</v>
      </c>
      <c r="D2" s="110" t="s">
        <v>80</v>
      </c>
      <c r="E2" s="111"/>
      <c r="F2" s="66" t="s">
        <v>36</v>
      </c>
      <c r="H2" t="s">
        <v>36</v>
      </c>
    </row>
    <row r="3" spans="1:8" ht="45" customHeight="1" thickBot="1" x14ac:dyDescent="0.3">
      <c r="A3" s="116" t="s">
        <v>124</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3.541666666666667</v>
      </c>
    </row>
    <row r="45" spans="1:8" ht="30" customHeight="1" thickBot="1" x14ac:dyDescent="0.3">
      <c r="A45" s="34"/>
      <c r="B45" s="35"/>
    </row>
    <row r="46" spans="1:8" ht="30" customHeight="1" thickBot="1" x14ac:dyDescent="0.3">
      <c r="A46" s="106" t="s">
        <v>119</v>
      </c>
      <c r="B46" s="107"/>
    </row>
    <row r="47" spans="1:8" ht="40.5" customHeight="1" thickBot="1" x14ac:dyDescent="0.3">
      <c r="A47" s="104" t="s">
        <v>211</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4"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Schede'!B32,"non utilizzata")</f>
        <v>21</v>
      </c>
      <c r="D2" s="110" t="s">
        <v>80</v>
      </c>
      <c r="E2" s="111"/>
      <c r="F2" s="66" t="s">
        <v>36</v>
      </c>
      <c r="H2" t="s">
        <v>36</v>
      </c>
    </row>
    <row r="3" spans="1:8" ht="45" customHeight="1" thickBot="1" x14ac:dyDescent="0.3">
      <c r="A3" s="116" t="s">
        <v>125</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4.166666666666667</v>
      </c>
    </row>
    <row r="45" spans="1:8" ht="30" customHeight="1" thickBot="1" x14ac:dyDescent="0.3">
      <c r="A45" s="34"/>
      <c r="B45" s="35"/>
    </row>
    <row r="46" spans="1:8" ht="30" customHeight="1" thickBot="1" x14ac:dyDescent="0.3">
      <c r="A46" s="106" t="s">
        <v>119</v>
      </c>
      <c r="B46" s="107"/>
    </row>
    <row r="47" spans="1:8" ht="66" customHeight="1" thickBot="1" x14ac:dyDescent="0.3">
      <c r="A47" s="104" t="s">
        <v>236</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Schede'!B33,"non utilizzata")</f>
        <v>22</v>
      </c>
      <c r="D2" s="110" t="s">
        <v>80</v>
      </c>
      <c r="E2" s="111"/>
      <c r="F2" s="66" t="s">
        <v>36</v>
      </c>
      <c r="H2" t="s">
        <v>36</v>
      </c>
    </row>
    <row r="3" spans="1:8" ht="45" customHeight="1" thickBot="1" x14ac:dyDescent="0.3">
      <c r="A3" s="116" t="s">
        <v>126</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6" t="s">
        <v>119</v>
      </c>
      <c r="B46" s="107"/>
    </row>
    <row r="47" spans="1:8" ht="54.75" customHeight="1" thickBot="1" x14ac:dyDescent="0.3">
      <c r="A47" s="104" t="s">
        <v>229</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160" zoomScaleNormal="16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Schede'!B34,"non utilizzata")</f>
        <v>23</v>
      </c>
      <c r="D2" s="110" t="s">
        <v>80</v>
      </c>
      <c r="E2" s="111"/>
      <c r="F2" s="66" t="s">
        <v>36</v>
      </c>
      <c r="H2" t="s">
        <v>36</v>
      </c>
    </row>
    <row r="3" spans="1:8" ht="45" customHeight="1" thickBot="1" x14ac:dyDescent="0.3">
      <c r="A3" s="116" t="s">
        <v>16</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6" t="s">
        <v>119</v>
      </c>
      <c r="B46" s="107"/>
    </row>
    <row r="47" spans="1:8" ht="84" customHeight="1" thickBot="1" x14ac:dyDescent="0.3">
      <c r="A47" s="104" t="s">
        <v>225</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160" zoomScaleNormal="16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Schede'!B35,"non utilizzata")</f>
        <v>24</v>
      </c>
      <c r="D2" s="110" t="s">
        <v>80</v>
      </c>
      <c r="E2" s="111"/>
      <c r="F2" s="66" t="s">
        <v>36</v>
      </c>
      <c r="H2" t="s">
        <v>36</v>
      </c>
    </row>
    <row r="3" spans="1:8" ht="45" customHeight="1" thickBot="1" x14ac:dyDescent="0.3">
      <c r="A3" s="116" t="s">
        <v>17</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6" t="s">
        <v>119</v>
      </c>
      <c r="B46" s="107"/>
    </row>
    <row r="47" spans="1:8" ht="67.5" customHeight="1" thickBot="1" x14ac:dyDescent="0.3">
      <c r="A47" s="104" t="s">
        <v>227</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2"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Schede'!B36,"non utilizzata")</f>
        <v>25</v>
      </c>
      <c r="D2" s="110" t="s">
        <v>80</v>
      </c>
      <c r="E2" s="111"/>
      <c r="F2" s="66" t="s">
        <v>36</v>
      </c>
      <c r="H2" t="s">
        <v>36</v>
      </c>
    </row>
    <row r="3" spans="1:8" ht="45" customHeight="1" thickBot="1" x14ac:dyDescent="0.3">
      <c r="A3" s="116" t="s">
        <v>18</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6" t="s">
        <v>119</v>
      </c>
      <c r="B46" s="107"/>
    </row>
    <row r="47" spans="1:8" ht="65.25" customHeight="1" thickBot="1" x14ac:dyDescent="0.3">
      <c r="A47" s="104" t="s">
        <v>245</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9" zoomScale="140" zoomScaleNormal="14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Schede'!B37,"non utilizzata")</f>
        <v>26</v>
      </c>
      <c r="D2" s="110" t="s">
        <v>80</v>
      </c>
      <c r="E2" s="111"/>
      <c r="F2" s="66" t="s">
        <v>36</v>
      </c>
      <c r="H2" t="s">
        <v>36</v>
      </c>
    </row>
    <row r="3" spans="1:8" ht="45" customHeight="1" thickBot="1" x14ac:dyDescent="0.3">
      <c r="A3" s="116" t="s">
        <v>19</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6" t="s">
        <v>119</v>
      </c>
      <c r="B46" s="107"/>
    </row>
    <row r="47" spans="1:8" ht="65.25" customHeight="1" thickBot="1" x14ac:dyDescent="0.3">
      <c r="A47" s="104" t="s">
        <v>245</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tabSelected="1" view="pageBreakPreview" topLeftCell="A12" zoomScaleNormal="100" zoomScaleSheetLayoutView="100" workbookViewId="0">
      <selection activeCell="A54" sqref="A54:XFD54"/>
    </sheetView>
  </sheetViews>
  <sheetFormatPr defaultRowHeight="15" x14ac:dyDescent="0.25"/>
  <cols>
    <col min="1" max="1" width="4.7109375" style="40" customWidth="1"/>
    <col min="2" max="2" width="69.5703125" style="58" customWidth="1"/>
    <col min="3" max="3" width="100.7109375" style="59"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8"/>
      <c r="C1" s="59"/>
    </row>
    <row r="2" spans="1:5" s="45" customFormat="1" ht="36.75" customHeight="1" thickBot="1" x14ac:dyDescent="0.3">
      <c r="A2" s="40"/>
      <c r="B2" s="58"/>
      <c r="C2" s="59"/>
    </row>
    <row r="3" spans="1:5" s="45" customFormat="1" ht="51.75" customHeight="1" thickBot="1" x14ac:dyDescent="0.3">
      <c r="A3" s="40"/>
      <c r="B3" s="58"/>
      <c r="C3" s="59"/>
      <c r="E3" s="68" t="s">
        <v>81</v>
      </c>
    </row>
    <row r="4" spans="1:5" s="45" customFormat="1" ht="6.75" customHeight="1" thickBot="1" x14ac:dyDescent="0.3">
      <c r="A4" s="40"/>
      <c r="B4" s="58"/>
      <c r="C4" s="59"/>
      <c r="E4" s="69"/>
    </row>
    <row r="5" spans="1:5" s="45" customFormat="1" ht="48" customHeight="1" thickBot="1" x14ac:dyDescent="0.3">
      <c r="A5" s="40"/>
      <c r="B5" s="70" t="s">
        <v>216</v>
      </c>
      <c r="C5" s="75" t="s">
        <v>217</v>
      </c>
      <c r="E5" s="68" t="s">
        <v>220</v>
      </c>
    </row>
    <row r="6" spans="1:5" s="45" customFormat="1" x14ac:dyDescent="0.25">
      <c r="A6" s="40"/>
      <c r="B6" s="71"/>
      <c r="C6" s="71"/>
      <c r="D6"/>
    </row>
    <row r="7" spans="1:5" s="45" customFormat="1" ht="45" x14ac:dyDescent="0.25">
      <c r="A7" s="40"/>
      <c r="B7" s="71" t="s">
        <v>195</v>
      </c>
      <c r="C7" s="71" t="s">
        <v>223</v>
      </c>
      <c r="D7"/>
    </row>
    <row r="8" spans="1:5" s="45" customFormat="1" ht="75" x14ac:dyDescent="0.25">
      <c r="A8" s="40"/>
      <c r="B8" s="71" t="s">
        <v>142</v>
      </c>
      <c r="C8" s="71" t="s">
        <v>204</v>
      </c>
      <c r="D8"/>
    </row>
    <row r="9" spans="1:5" s="45" customFormat="1" ht="90" x14ac:dyDescent="0.25">
      <c r="A9" s="40"/>
      <c r="B9" s="71" t="s">
        <v>196</v>
      </c>
      <c r="C9" s="71" t="s">
        <v>205</v>
      </c>
      <c r="D9"/>
    </row>
    <row r="10" spans="1:5" s="45" customFormat="1" ht="105" x14ac:dyDescent="0.25">
      <c r="A10" s="40"/>
      <c r="B10" s="71" t="s">
        <v>197</v>
      </c>
      <c r="C10" s="71" t="s">
        <v>206</v>
      </c>
      <c r="D10"/>
    </row>
    <row r="11" spans="1:5" s="45" customFormat="1" ht="90" x14ac:dyDescent="0.25">
      <c r="A11" s="40"/>
      <c r="B11" s="71" t="s">
        <v>198</v>
      </c>
      <c r="C11" s="74" t="s">
        <v>228</v>
      </c>
      <c r="D11"/>
    </row>
    <row r="12" spans="1:5" s="45" customFormat="1" ht="45" x14ac:dyDescent="0.25">
      <c r="A12" s="40"/>
      <c r="B12" s="71" t="s">
        <v>199</v>
      </c>
      <c r="C12" s="74" t="s">
        <v>234</v>
      </c>
      <c r="D12"/>
    </row>
    <row r="13" spans="1:5" s="45" customFormat="1" ht="60" x14ac:dyDescent="0.25">
      <c r="A13" s="40"/>
      <c r="B13" s="71" t="s">
        <v>200</v>
      </c>
      <c r="C13" s="74" t="s">
        <v>235</v>
      </c>
      <c r="D13"/>
    </row>
    <row r="14" spans="1:5" s="45" customFormat="1" ht="90" x14ac:dyDescent="0.25">
      <c r="A14" s="40"/>
      <c r="B14" s="71" t="s">
        <v>201</v>
      </c>
      <c r="C14" s="74" t="s">
        <v>226</v>
      </c>
      <c r="D14"/>
    </row>
    <row r="15" spans="1:5" s="45" customFormat="1" ht="90" x14ac:dyDescent="0.25">
      <c r="A15" s="40"/>
      <c r="B15" s="71" t="s">
        <v>202</v>
      </c>
      <c r="C15" s="71" t="s">
        <v>207</v>
      </c>
      <c r="D15"/>
    </row>
    <row r="16" spans="1:5" s="45" customFormat="1" ht="90" x14ac:dyDescent="0.25">
      <c r="A16" s="40"/>
      <c r="B16" s="71" t="s">
        <v>153</v>
      </c>
      <c r="C16" s="71" t="s">
        <v>207</v>
      </c>
      <c r="D16"/>
    </row>
    <row r="17" spans="1:4" s="45" customFormat="1" x14ac:dyDescent="0.25">
      <c r="A17" s="40"/>
      <c r="B17" s="71" t="s">
        <v>154</v>
      </c>
      <c r="C17" s="74" t="s">
        <v>240</v>
      </c>
      <c r="D17"/>
    </row>
    <row r="18" spans="1:4" s="45" customFormat="1" ht="105" x14ac:dyDescent="0.25">
      <c r="A18" s="40"/>
      <c r="B18" s="71" t="s">
        <v>155</v>
      </c>
      <c r="C18" s="74" t="s">
        <v>241</v>
      </c>
      <c r="D18"/>
    </row>
    <row r="19" spans="1:4" s="45" customFormat="1" ht="75" x14ac:dyDescent="0.25">
      <c r="A19" s="40"/>
      <c r="B19" s="71" t="s">
        <v>156</v>
      </c>
      <c r="C19" s="71" t="s">
        <v>208</v>
      </c>
      <c r="D19"/>
    </row>
    <row r="20" spans="1:4" s="45" customFormat="1" ht="90" x14ac:dyDescent="0.25">
      <c r="A20" s="40"/>
      <c r="B20" s="71" t="s">
        <v>157</v>
      </c>
      <c r="C20" s="71" t="s">
        <v>209</v>
      </c>
      <c r="D20"/>
    </row>
    <row r="21" spans="1:4" s="45" customFormat="1" ht="45" x14ac:dyDescent="0.25">
      <c r="A21" s="40"/>
      <c r="B21" s="71" t="s">
        <v>158</v>
      </c>
      <c r="C21" s="74" t="s">
        <v>242</v>
      </c>
      <c r="D21"/>
    </row>
    <row r="22" spans="1:4" s="45" customFormat="1" ht="75" x14ac:dyDescent="0.25">
      <c r="A22" s="40"/>
      <c r="B22" s="71" t="s">
        <v>159</v>
      </c>
      <c r="C22" s="74" t="s">
        <v>243</v>
      </c>
      <c r="D22"/>
    </row>
    <row r="23" spans="1:4" s="45" customFormat="1" ht="105" x14ac:dyDescent="0.25">
      <c r="A23" s="40"/>
      <c r="B23" s="71" t="s">
        <v>160</v>
      </c>
      <c r="C23" s="71" t="s">
        <v>210</v>
      </c>
      <c r="D23"/>
    </row>
    <row r="24" spans="1:4" s="45" customFormat="1" ht="105" x14ac:dyDescent="0.25">
      <c r="A24" s="40"/>
      <c r="B24" s="71" t="s">
        <v>161</v>
      </c>
      <c r="C24" s="74" t="s">
        <v>244</v>
      </c>
    </row>
    <row r="25" spans="1:4" s="45" customFormat="1" ht="45" x14ac:dyDescent="0.25">
      <c r="A25" s="40"/>
      <c r="B25" s="71" t="s">
        <v>162</v>
      </c>
      <c r="C25" s="71" t="s">
        <v>211</v>
      </c>
    </row>
    <row r="26" spans="1:4" s="45" customFormat="1" ht="45" x14ac:dyDescent="0.25">
      <c r="A26" s="40"/>
      <c r="B26" s="71" t="s">
        <v>163</v>
      </c>
      <c r="C26" s="71" t="s">
        <v>211</v>
      </c>
    </row>
    <row r="27" spans="1:4" s="45" customFormat="1" ht="60" x14ac:dyDescent="0.25">
      <c r="A27" s="40"/>
      <c r="B27" s="71" t="s">
        <v>164</v>
      </c>
      <c r="C27" s="74" t="s">
        <v>236</v>
      </c>
    </row>
    <row r="28" spans="1:4" s="45" customFormat="1" ht="60" x14ac:dyDescent="0.25">
      <c r="A28" s="40"/>
      <c r="B28" s="71" t="s">
        <v>165</v>
      </c>
      <c r="C28" s="74" t="s">
        <v>229</v>
      </c>
    </row>
    <row r="29" spans="1:4" s="45" customFormat="1" ht="105" x14ac:dyDescent="0.25">
      <c r="A29" s="40"/>
      <c r="B29" s="71" t="s">
        <v>166</v>
      </c>
      <c r="C29" s="74" t="s">
        <v>225</v>
      </c>
    </row>
    <row r="30" spans="1:4" s="45" customFormat="1" ht="60" x14ac:dyDescent="0.25">
      <c r="A30" s="40"/>
      <c r="B30" s="71" t="s">
        <v>167</v>
      </c>
      <c r="C30" s="74" t="s">
        <v>227</v>
      </c>
    </row>
    <row r="31" spans="1:4" s="45" customFormat="1" ht="60" x14ac:dyDescent="0.25">
      <c r="A31" s="40"/>
      <c r="B31" s="71" t="s">
        <v>168</v>
      </c>
      <c r="C31" s="74" t="s">
        <v>245</v>
      </c>
    </row>
    <row r="32" spans="1:4" s="45" customFormat="1" ht="60" x14ac:dyDescent="0.25">
      <c r="A32" s="40"/>
      <c r="B32" s="71" t="s">
        <v>169</v>
      </c>
      <c r="C32" s="74" t="s">
        <v>245</v>
      </c>
    </row>
    <row r="33" spans="1:3" s="45" customFormat="1" ht="60" x14ac:dyDescent="0.25">
      <c r="A33" s="40"/>
      <c r="B33" s="71" t="s">
        <v>170</v>
      </c>
      <c r="C33" s="74" t="s">
        <v>245</v>
      </c>
    </row>
    <row r="34" spans="1:3" s="45" customFormat="1" ht="90" x14ac:dyDescent="0.25">
      <c r="A34" s="40"/>
      <c r="B34" s="71" t="s">
        <v>171</v>
      </c>
      <c r="C34" s="74" t="s">
        <v>246</v>
      </c>
    </row>
    <row r="35" spans="1:3" s="45" customFormat="1" ht="135" x14ac:dyDescent="0.25">
      <c r="A35" s="40"/>
      <c r="B35" s="71" t="s">
        <v>172</v>
      </c>
      <c r="C35" s="74" t="s">
        <v>256</v>
      </c>
    </row>
    <row r="36" spans="1:3" s="45" customFormat="1" ht="30" x14ac:dyDescent="0.25">
      <c r="A36" s="40"/>
      <c r="B36" s="71" t="s">
        <v>173</v>
      </c>
      <c r="C36" s="71" t="s">
        <v>230</v>
      </c>
    </row>
    <row r="37" spans="1:3" s="45" customFormat="1" ht="45" x14ac:dyDescent="0.25">
      <c r="A37" s="40"/>
      <c r="B37" s="71" t="s">
        <v>174</v>
      </c>
      <c r="C37" s="74" t="s">
        <v>247</v>
      </c>
    </row>
    <row r="38" spans="1:3" s="45" customFormat="1" ht="60" x14ac:dyDescent="0.25">
      <c r="A38" s="40"/>
      <c r="B38" s="71" t="s">
        <v>175</v>
      </c>
      <c r="C38" s="74" t="s">
        <v>248</v>
      </c>
    </row>
    <row r="39" spans="1:3" s="45" customFormat="1" ht="60" x14ac:dyDescent="0.25">
      <c r="A39" s="40"/>
      <c r="B39" s="71" t="s">
        <v>176</v>
      </c>
      <c r="C39" s="74" t="s">
        <v>249</v>
      </c>
    </row>
    <row r="40" spans="1:3" s="45" customFormat="1" ht="60" x14ac:dyDescent="0.25">
      <c r="A40" s="40"/>
      <c r="B40" s="71" t="s">
        <v>177</v>
      </c>
      <c r="C40" s="74" t="s">
        <v>250</v>
      </c>
    </row>
    <row r="41" spans="1:3" s="45" customFormat="1" ht="60" x14ac:dyDescent="0.25">
      <c r="A41" s="40"/>
      <c r="B41" s="71" t="s">
        <v>178</v>
      </c>
      <c r="C41" s="74" t="s">
        <v>231</v>
      </c>
    </row>
    <row r="42" spans="1:3" s="45" customFormat="1" ht="30" x14ac:dyDescent="0.25">
      <c r="A42" s="40"/>
      <c r="B42" s="71" t="s">
        <v>179</v>
      </c>
      <c r="C42" s="71" t="s">
        <v>212</v>
      </c>
    </row>
    <row r="43" spans="1:3" s="45" customFormat="1" x14ac:dyDescent="0.25">
      <c r="A43" s="40"/>
      <c r="B43" s="71" t="s">
        <v>180</v>
      </c>
      <c r="C43" s="71" t="s">
        <v>213</v>
      </c>
    </row>
    <row r="44" spans="1:3" s="45" customFormat="1" ht="30" x14ac:dyDescent="0.25">
      <c r="A44" s="40"/>
      <c r="B44" s="71" t="s">
        <v>181</v>
      </c>
      <c r="C44" s="71" t="s">
        <v>213</v>
      </c>
    </row>
    <row r="45" spans="1:3" s="45" customFormat="1" ht="45" x14ac:dyDescent="0.25">
      <c r="A45" s="40"/>
      <c r="B45" s="71" t="s">
        <v>182</v>
      </c>
      <c r="C45" s="74" t="s">
        <v>251</v>
      </c>
    </row>
    <row r="46" spans="1:3" s="45" customFormat="1" ht="30" x14ac:dyDescent="0.25">
      <c r="A46" s="40"/>
      <c r="B46" s="71" t="s">
        <v>183</v>
      </c>
      <c r="C46" s="74" t="s">
        <v>252</v>
      </c>
    </row>
    <row r="47" spans="1:3" s="45" customFormat="1" ht="30" x14ac:dyDescent="0.25">
      <c r="A47" s="40"/>
      <c r="B47" s="71" t="s">
        <v>184</v>
      </c>
      <c r="C47" s="71" t="s">
        <v>214</v>
      </c>
    </row>
    <row r="48" spans="1:3" s="45" customFormat="1" ht="90" x14ac:dyDescent="0.25">
      <c r="A48" s="40"/>
      <c r="B48" s="71" t="s">
        <v>185</v>
      </c>
      <c r="C48" s="74" t="s">
        <v>253</v>
      </c>
    </row>
    <row r="49" spans="1:3" s="45" customFormat="1" ht="45" x14ac:dyDescent="0.25">
      <c r="A49" s="40"/>
      <c r="B49" s="71" t="s">
        <v>186</v>
      </c>
      <c r="C49" s="71" t="s">
        <v>232</v>
      </c>
    </row>
    <row r="50" spans="1:3" s="45" customFormat="1" ht="45" x14ac:dyDescent="0.25">
      <c r="A50" s="40"/>
      <c r="B50" s="71" t="s">
        <v>187</v>
      </c>
      <c r="C50" s="74" t="s">
        <v>237</v>
      </c>
    </row>
    <row r="51" spans="1:3" s="45" customFormat="1" ht="30" x14ac:dyDescent="0.25">
      <c r="A51" s="40"/>
      <c r="B51" s="71" t="s">
        <v>146</v>
      </c>
      <c r="C51" s="74" t="s">
        <v>238</v>
      </c>
    </row>
    <row r="52" spans="1:3" s="45" customFormat="1" ht="60" x14ac:dyDescent="0.25">
      <c r="A52" s="40"/>
      <c r="B52" s="71" t="s">
        <v>188</v>
      </c>
      <c r="C52" s="71" t="s">
        <v>215</v>
      </c>
    </row>
    <row r="53" spans="1:3" s="45" customFormat="1" ht="105" x14ac:dyDescent="0.25">
      <c r="A53" s="40"/>
      <c r="B53" s="71" t="s">
        <v>189</v>
      </c>
      <c r="C53" s="74" t="s">
        <v>233</v>
      </c>
    </row>
    <row r="54" spans="1:3" s="45" customFormat="1" ht="90" x14ac:dyDescent="0.25">
      <c r="A54" s="40"/>
      <c r="B54" s="67" t="s">
        <v>222</v>
      </c>
      <c r="C54" s="74" t="s">
        <v>255</v>
      </c>
    </row>
    <row r="55" spans="1:3" s="45" customFormat="1" x14ac:dyDescent="0.25">
      <c r="A55" s="40"/>
      <c r="B55" s="67"/>
      <c r="C55" s="71"/>
    </row>
    <row r="56" spans="1:3" s="45" customFormat="1" x14ac:dyDescent="0.25">
      <c r="A56" s="40"/>
      <c r="B56" s="67"/>
      <c r="C56" s="71"/>
    </row>
    <row r="57" spans="1:3" s="45" customFormat="1" x14ac:dyDescent="0.25">
      <c r="A57" s="40"/>
      <c r="B57" s="67"/>
      <c r="C57" s="71"/>
    </row>
    <row r="58" spans="1:3" s="45" customFormat="1" x14ac:dyDescent="0.25">
      <c r="A58" s="40"/>
      <c r="B58" s="67"/>
      <c r="C58" s="71"/>
    </row>
    <row r="59" spans="1:3" s="45" customFormat="1" x14ac:dyDescent="0.25">
      <c r="A59" s="40"/>
      <c r="B59" s="67"/>
      <c r="C59" s="71"/>
    </row>
    <row r="60" spans="1:3" s="45" customFormat="1" x14ac:dyDescent="0.25">
      <c r="A60" s="40"/>
      <c r="B60" s="67"/>
      <c r="C60" s="71"/>
    </row>
    <row r="61" spans="1:3" s="45" customFormat="1" x14ac:dyDescent="0.25">
      <c r="A61" s="40"/>
      <c r="B61" s="67"/>
      <c r="C61" s="71"/>
    </row>
    <row r="62" spans="1:3" s="45" customFormat="1" x14ac:dyDescent="0.25">
      <c r="A62" s="40"/>
      <c r="B62" s="67"/>
      <c r="C62" s="71"/>
    </row>
    <row r="63" spans="1:3" s="45" customFormat="1" x14ac:dyDescent="0.25">
      <c r="A63" s="40"/>
      <c r="B63" s="67"/>
      <c r="C63" s="71"/>
    </row>
    <row r="64" spans="1:3" s="45" customFormat="1" x14ac:dyDescent="0.25">
      <c r="A64" s="40"/>
      <c r="B64" s="67"/>
      <c r="C64" s="71"/>
    </row>
    <row r="65" spans="1:3" s="45" customFormat="1" x14ac:dyDescent="0.25">
      <c r="A65" s="40"/>
      <c r="B65" s="67"/>
      <c r="C65" s="71"/>
    </row>
    <row r="66" spans="1:3" s="45" customFormat="1" x14ac:dyDescent="0.25">
      <c r="A66" s="40"/>
      <c r="B66" s="67"/>
      <c r="C66" s="71"/>
    </row>
    <row r="67" spans="1:3" s="45" customFormat="1" x14ac:dyDescent="0.25">
      <c r="A67" s="40"/>
      <c r="B67" s="67"/>
      <c r="C67" s="71"/>
    </row>
    <row r="68" spans="1:3" s="45" customFormat="1" x14ac:dyDescent="0.25">
      <c r="A68" s="40"/>
      <c r="B68" s="67"/>
      <c r="C68" s="71"/>
    </row>
    <row r="69" spans="1:3" s="45" customFormat="1" x14ac:dyDescent="0.25">
      <c r="A69" s="40"/>
      <c r="B69"/>
      <c r="C69" s="58"/>
    </row>
    <row r="70" spans="1:3" s="45" customFormat="1" x14ac:dyDescent="0.25">
      <c r="A70" s="40"/>
      <c r="B70"/>
      <c r="C70" s="58"/>
    </row>
    <row r="71" spans="1:3" s="45" customFormat="1" x14ac:dyDescent="0.25">
      <c r="A71" s="40"/>
      <c r="B71"/>
      <c r="C71" s="58"/>
    </row>
    <row r="72" spans="1:3" s="45" customFormat="1" x14ac:dyDescent="0.25">
      <c r="A72" s="40"/>
      <c r="B72"/>
      <c r="C72" s="58"/>
    </row>
    <row r="73" spans="1:3" s="45" customFormat="1" x14ac:dyDescent="0.25">
      <c r="A73" s="40"/>
      <c r="B73"/>
      <c r="C73" s="58"/>
    </row>
    <row r="74" spans="1:3" s="45" customFormat="1" x14ac:dyDescent="0.25">
      <c r="A74" s="40"/>
      <c r="B74"/>
      <c r="C74" s="58"/>
    </row>
    <row r="75" spans="1:3" s="45" customFormat="1" x14ac:dyDescent="0.25">
      <c r="A75" s="40"/>
      <c r="B75"/>
      <c r="C75" s="58"/>
    </row>
    <row r="76" spans="1:3" s="45" customFormat="1" x14ac:dyDescent="0.25">
      <c r="A76" s="40"/>
      <c r="B76"/>
      <c r="C76" s="58"/>
    </row>
    <row r="77" spans="1:3" s="45" customFormat="1" x14ac:dyDescent="0.25">
      <c r="A77" s="40"/>
      <c r="B77"/>
      <c r="C77" s="58"/>
    </row>
    <row r="78" spans="1:3" s="45" customFormat="1" x14ac:dyDescent="0.25">
      <c r="A78" s="40"/>
      <c r="B78"/>
      <c r="C78" s="58"/>
    </row>
    <row r="79" spans="1:3" s="45" customFormat="1" x14ac:dyDescent="0.25">
      <c r="A79" s="40"/>
      <c r="B79"/>
      <c r="C79" s="58"/>
    </row>
    <row r="80" spans="1:3" s="45" customFormat="1" x14ac:dyDescent="0.25">
      <c r="A80" s="40"/>
      <c r="B80"/>
      <c r="C80" s="58"/>
    </row>
    <row r="81" spans="1:3" s="45" customFormat="1" x14ac:dyDescent="0.25">
      <c r="A81" s="40"/>
      <c r="B81"/>
      <c r="C81" s="58"/>
    </row>
    <row r="82" spans="1:3" s="45" customFormat="1" x14ac:dyDescent="0.25">
      <c r="A82" s="40"/>
      <c r="B82"/>
      <c r="C82" s="58"/>
    </row>
    <row r="83" spans="1:3" s="45" customFormat="1" x14ac:dyDescent="0.25">
      <c r="A83" s="40"/>
      <c r="B83"/>
      <c r="C83" s="58"/>
    </row>
    <row r="84" spans="1:3" s="45" customFormat="1" x14ac:dyDescent="0.25">
      <c r="A84" s="40"/>
      <c r="B84"/>
      <c r="C84" s="58"/>
    </row>
    <row r="85" spans="1:3" s="45" customFormat="1" x14ac:dyDescent="0.25">
      <c r="A85" s="40"/>
      <c r="B85"/>
      <c r="C85" s="58"/>
    </row>
    <row r="86" spans="1:3" s="45" customFormat="1" x14ac:dyDescent="0.25">
      <c r="A86" s="40"/>
      <c r="B86"/>
      <c r="C86" s="58"/>
    </row>
    <row r="87" spans="1:3" s="45" customFormat="1" x14ac:dyDescent="0.25">
      <c r="A87" s="40"/>
      <c r="B87"/>
      <c r="C87" s="58"/>
    </row>
    <row r="88" spans="1:3" s="45" customFormat="1" x14ac:dyDescent="0.25">
      <c r="A88" s="40"/>
      <c r="B88"/>
      <c r="C88" s="58"/>
    </row>
    <row r="89" spans="1:3" s="45" customFormat="1" x14ac:dyDescent="0.25">
      <c r="A89" s="40"/>
      <c r="B89"/>
      <c r="C89" s="58"/>
    </row>
    <row r="90" spans="1:3" s="45" customFormat="1" x14ac:dyDescent="0.25">
      <c r="A90" s="40"/>
      <c r="B90"/>
      <c r="C90" s="58"/>
    </row>
    <row r="91" spans="1:3" s="45" customFormat="1" x14ac:dyDescent="0.25">
      <c r="A91" s="40"/>
      <c r="B91"/>
      <c r="C91" s="58"/>
    </row>
    <row r="92" spans="1:3" s="45" customFormat="1" x14ac:dyDescent="0.25">
      <c r="A92" s="40"/>
      <c r="B92"/>
      <c r="C92" s="58"/>
    </row>
    <row r="93" spans="1:3" s="45" customFormat="1" x14ac:dyDescent="0.25">
      <c r="A93" s="40"/>
      <c r="B93"/>
      <c r="C93" s="58"/>
    </row>
    <row r="94" spans="1:3" s="45" customFormat="1" x14ac:dyDescent="0.25">
      <c r="A94" s="40"/>
      <c r="B94"/>
      <c r="C94" s="58"/>
    </row>
    <row r="95" spans="1:3" s="45" customFormat="1" x14ac:dyDescent="0.25">
      <c r="A95" s="40"/>
      <c r="B95"/>
      <c r="C95" s="58"/>
    </row>
    <row r="96" spans="1:3" s="45" customFormat="1" x14ac:dyDescent="0.25">
      <c r="A96" s="40"/>
      <c r="B96"/>
      <c r="C96" s="58"/>
    </row>
    <row r="97" spans="1:3" s="45" customFormat="1" x14ac:dyDescent="0.25">
      <c r="A97" s="40"/>
      <c r="B97"/>
      <c r="C97" s="58"/>
    </row>
    <row r="98" spans="1:3" s="45" customFormat="1" x14ac:dyDescent="0.25">
      <c r="A98" s="40"/>
      <c r="B98"/>
      <c r="C98" s="58"/>
    </row>
    <row r="99" spans="1:3" s="45" customFormat="1" x14ac:dyDescent="0.25">
      <c r="A99" s="40"/>
      <c r="B99"/>
      <c r="C99" s="58"/>
    </row>
    <row r="100" spans="1:3" s="45" customFormat="1" x14ac:dyDescent="0.25">
      <c r="A100" s="40"/>
      <c r="B100"/>
      <c r="C100" s="58"/>
    </row>
    <row r="101" spans="1:3" s="45" customFormat="1" x14ac:dyDescent="0.25">
      <c r="A101" s="40"/>
      <c r="B101"/>
      <c r="C101" s="58"/>
    </row>
    <row r="102" spans="1:3" s="45" customFormat="1" x14ac:dyDescent="0.25">
      <c r="A102" s="40"/>
      <c r="B102"/>
      <c r="C102" s="58"/>
    </row>
    <row r="103" spans="1:3" s="45" customFormat="1" x14ac:dyDescent="0.25">
      <c r="A103" s="40"/>
      <c r="B103"/>
      <c r="C103" s="58"/>
    </row>
    <row r="104" spans="1:3" s="45" customFormat="1" x14ac:dyDescent="0.25">
      <c r="A104" s="40"/>
      <c r="B104" s="58"/>
      <c r="C104" s="58"/>
    </row>
    <row r="105" spans="1:3" s="45" customFormat="1" x14ac:dyDescent="0.25">
      <c r="A105" s="40"/>
      <c r="B105" s="58"/>
      <c r="C105" s="58"/>
    </row>
    <row r="106" spans="1:3" s="45" customFormat="1" x14ac:dyDescent="0.25">
      <c r="A106" s="40"/>
      <c r="B106" s="58"/>
      <c r="C106" s="59"/>
    </row>
    <row r="107" spans="1:3" s="45" customFormat="1" x14ac:dyDescent="0.25">
      <c r="A107" s="40"/>
      <c r="B107" s="58"/>
      <c r="C107" s="59"/>
    </row>
    <row r="108" spans="1:3" s="45" customFormat="1" x14ac:dyDescent="0.25">
      <c r="A108" s="40"/>
      <c r="B108" s="58"/>
      <c r="C108" s="59"/>
    </row>
    <row r="109" spans="1:3" s="45" customFormat="1" x14ac:dyDescent="0.25">
      <c r="A109" s="40"/>
      <c r="B109" s="58"/>
      <c r="C109" s="59"/>
    </row>
    <row r="110" spans="1:3" s="45" customFormat="1" x14ac:dyDescent="0.25">
      <c r="A110" s="40"/>
      <c r="B110" s="58"/>
      <c r="C110" s="59"/>
    </row>
    <row r="111" spans="1:3" s="45" customFormat="1" x14ac:dyDescent="0.25">
      <c r="A111" s="40"/>
      <c r="B111" s="58"/>
      <c r="C111" s="59"/>
    </row>
    <row r="112" spans="1:3" s="45" customFormat="1" x14ac:dyDescent="0.25">
      <c r="A112" s="40"/>
      <c r="B112" s="58"/>
      <c r="C112" s="59"/>
    </row>
    <row r="113" spans="1:3" s="45" customFormat="1" x14ac:dyDescent="0.25">
      <c r="A113" s="40"/>
      <c r="B113" s="58"/>
      <c r="C113" s="59"/>
    </row>
    <row r="114" spans="1:3" s="45" customFormat="1" x14ac:dyDescent="0.25">
      <c r="A114" s="40"/>
      <c r="B114" s="58"/>
      <c r="C114" s="59"/>
    </row>
    <row r="115" spans="1:3" s="45" customFormat="1" x14ac:dyDescent="0.25">
      <c r="A115" s="40"/>
      <c r="B115" s="58"/>
      <c r="C115" s="59"/>
    </row>
    <row r="116" spans="1:3" s="45" customFormat="1" x14ac:dyDescent="0.25">
      <c r="A116" s="40"/>
      <c r="B116" s="58"/>
      <c r="C116" s="59"/>
    </row>
    <row r="117" spans="1:3" s="45" customFormat="1" x14ac:dyDescent="0.25">
      <c r="A117" s="40"/>
      <c r="B117" s="58"/>
      <c r="C117" s="59"/>
    </row>
    <row r="118" spans="1:3" s="45" customFormat="1" x14ac:dyDescent="0.25">
      <c r="A118" s="40"/>
      <c r="B118" s="58"/>
      <c r="C118" s="59"/>
    </row>
    <row r="119" spans="1:3" s="45" customFormat="1" x14ac:dyDescent="0.25">
      <c r="A119" s="40"/>
      <c r="B119" s="58"/>
      <c r="C119" s="59"/>
    </row>
    <row r="120" spans="1:3" s="45" customFormat="1" x14ac:dyDescent="0.25">
      <c r="A120" s="40"/>
      <c r="B120" s="58"/>
      <c r="C120" s="59"/>
    </row>
    <row r="121" spans="1:3" s="45" customFormat="1" x14ac:dyDescent="0.25">
      <c r="A121" s="40"/>
      <c r="B121" s="58"/>
      <c r="C121" s="59"/>
    </row>
    <row r="122" spans="1:3" s="45" customFormat="1" x14ac:dyDescent="0.25">
      <c r="A122" s="40"/>
      <c r="B122" s="58"/>
      <c r="C122" s="59"/>
    </row>
    <row r="123" spans="1:3" s="45" customFormat="1" x14ac:dyDescent="0.25">
      <c r="A123" s="40"/>
      <c r="B123" s="58"/>
      <c r="C123" s="59"/>
    </row>
    <row r="124" spans="1:3" s="45" customFormat="1" x14ac:dyDescent="0.25">
      <c r="A124" s="40"/>
      <c r="B124" s="58"/>
      <c r="C124" s="59"/>
    </row>
    <row r="125" spans="1:3" s="45" customFormat="1" x14ac:dyDescent="0.25">
      <c r="A125" s="40"/>
      <c r="B125" s="58"/>
      <c r="C125" s="59"/>
    </row>
    <row r="126" spans="1:3" s="45" customFormat="1" x14ac:dyDescent="0.25">
      <c r="A126" s="40"/>
      <c r="B126" s="58"/>
      <c r="C126" s="59"/>
    </row>
    <row r="127" spans="1:3" s="45" customFormat="1" x14ac:dyDescent="0.25">
      <c r="A127" s="40"/>
      <c r="B127" s="58"/>
      <c r="C127" s="59"/>
    </row>
    <row r="128" spans="1:3" s="45" customFormat="1" x14ac:dyDescent="0.25">
      <c r="A128" s="40"/>
      <c r="B128" s="58"/>
      <c r="C128" s="59"/>
    </row>
    <row r="129" spans="1:3" s="45" customFormat="1" x14ac:dyDescent="0.25">
      <c r="A129" s="40"/>
      <c r="B129" s="58"/>
      <c r="C129" s="59"/>
    </row>
    <row r="130" spans="1:3" s="45" customFormat="1" x14ac:dyDescent="0.25">
      <c r="A130" s="40"/>
      <c r="B130" s="58"/>
      <c r="C130" s="59"/>
    </row>
    <row r="131" spans="1:3" s="45" customFormat="1" x14ac:dyDescent="0.25">
      <c r="A131" s="40"/>
      <c r="B131" s="58"/>
      <c r="C131" s="59"/>
    </row>
    <row r="132" spans="1:3" s="45" customFormat="1" x14ac:dyDescent="0.25">
      <c r="A132" s="40"/>
      <c r="B132" s="58"/>
      <c r="C132" s="59"/>
    </row>
    <row r="133" spans="1:3" s="45" customFormat="1" x14ac:dyDescent="0.25">
      <c r="A133" s="40"/>
      <c r="B133" s="58"/>
      <c r="C133" s="59"/>
    </row>
    <row r="134" spans="1:3" s="45" customFormat="1" x14ac:dyDescent="0.25">
      <c r="A134" s="40"/>
      <c r="B134" s="58"/>
      <c r="C134" s="59"/>
    </row>
    <row r="135" spans="1:3" s="45" customFormat="1" x14ac:dyDescent="0.25">
      <c r="A135" s="40"/>
      <c r="B135" s="58"/>
      <c r="C135" s="59"/>
    </row>
    <row r="136" spans="1:3" s="45" customFormat="1" x14ac:dyDescent="0.25">
      <c r="A136" s="40"/>
      <c r="B136" s="58"/>
      <c r="C136" s="59"/>
    </row>
    <row r="137" spans="1:3" s="45" customFormat="1" x14ac:dyDescent="0.25">
      <c r="A137" s="40"/>
      <c r="B137" s="58"/>
      <c r="C137" s="59"/>
    </row>
    <row r="138" spans="1:3" s="45" customFormat="1" x14ac:dyDescent="0.25">
      <c r="A138" s="40"/>
      <c r="B138" s="58"/>
      <c r="C138" s="59"/>
    </row>
    <row r="139" spans="1:3" s="45" customFormat="1" x14ac:dyDescent="0.25">
      <c r="A139" s="40"/>
      <c r="B139" s="58"/>
      <c r="C139" s="59"/>
    </row>
    <row r="140" spans="1:3" s="45" customFormat="1" x14ac:dyDescent="0.25">
      <c r="A140" s="40"/>
      <c r="B140" s="58"/>
      <c r="C140" s="59"/>
    </row>
    <row r="141" spans="1:3" s="45" customFormat="1" x14ac:dyDescent="0.25">
      <c r="A141" s="40"/>
      <c r="B141" s="58"/>
      <c r="C141" s="59"/>
    </row>
    <row r="142" spans="1:3" s="45" customFormat="1" x14ac:dyDescent="0.25">
      <c r="A142" s="40"/>
      <c r="B142" s="58"/>
      <c r="C142" s="59"/>
    </row>
    <row r="143" spans="1:3" s="45" customFormat="1" x14ac:dyDescent="0.25">
      <c r="A143" s="40"/>
      <c r="B143" s="58"/>
      <c r="C143" s="59"/>
    </row>
    <row r="144" spans="1:3" s="45" customFormat="1" x14ac:dyDescent="0.25">
      <c r="A144" s="40"/>
      <c r="B144" s="58"/>
      <c r="C144" s="59"/>
    </row>
    <row r="145" spans="1:3" s="45" customFormat="1" x14ac:dyDescent="0.25">
      <c r="A145" s="40"/>
      <c r="B145" s="58"/>
      <c r="C145" s="59"/>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54"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5" zoomScale="140" zoomScaleNormal="14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Schede'!B38,"non utilizzata")</f>
        <v>27</v>
      </c>
      <c r="D2" s="110" t="s">
        <v>80</v>
      </c>
      <c r="E2" s="111"/>
      <c r="F2" s="66" t="s">
        <v>36</v>
      </c>
      <c r="H2" t="s">
        <v>36</v>
      </c>
    </row>
    <row r="3" spans="1:8" ht="45" customHeight="1" thickBot="1" x14ac:dyDescent="0.3">
      <c r="A3" s="116" t="s">
        <v>20</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6" t="s">
        <v>119</v>
      </c>
      <c r="B46" s="107"/>
    </row>
    <row r="47" spans="1:8" ht="61.5" customHeight="1" thickBot="1" x14ac:dyDescent="0.3">
      <c r="A47" s="104" t="s">
        <v>245</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1"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Schede'!B39,"non utilizzata")</f>
        <v>28</v>
      </c>
      <c r="D2" s="110" t="s">
        <v>80</v>
      </c>
      <c r="E2" s="111"/>
      <c r="F2" s="66" t="s">
        <v>36</v>
      </c>
      <c r="H2" t="s">
        <v>36</v>
      </c>
    </row>
    <row r="3" spans="1:8" ht="45" customHeight="1" thickBot="1" x14ac:dyDescent="0.3">
      <c r="A3" s="116" t="s">
        <v>21</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4.375</v>
      </c>
    </row>
    <row r="45" spans="1:8" ht="30" customHeight="1" thickBot="1" x14ac:dyDescent="0.3">
      <c r="A45" s="34"/>
      <c r="B45" s="35"/>
    </row>
    <row r="46" spans="1:8" ht="30" customHeight="1" thickBot="1" x14ac:dyDescent="0.3">
      <c r="A46" s="106" t="s">
        <v>119</v>
      </c>
      <c r="B46" s="107"/>
    </row>
    <row r="47" spans="1:8" ht="76.5" customHeight="1" thickBot="1" x14ac:dyDescent="0.3">
      <c r="A47" s="104" t="s">
        <v>246</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2" zoomScale="160" zoomScaleNormal="16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Schede'!B40,"non utilizzata")</f>
        <v>29</v>
      </c>
      <c r="D2" s="110" t="s">
        <v>80</v>
      </c>
      <c r="E2" s="111"/>
      <c r="F2" s="66" t="s">
        <v>36</v>
      </c>
      <c r="H2" t="s">
        <v>36</v>
      </c>
    </row>
    <row r="3" spans="1:8" ht="45" customHeight="1" thickBot="1" x14ac:dyDescent="0.3">
      <c r="A3" s="116" t="s">
        <v>22</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73</v>
      </c>
      <c r="G22" s="7" t="s">
        <v>77</v>
      </c>
      <c r="H22" t="s">
        <v>76</v>
      </c>
    </row>
    <row r="23" spans="1:8" ht="30" customHeight="1" thickBot="1" x14ac:dyDescent="0.3">
      <c r="A23" s="15" t="s">
        <v>49</v>
      </c>
      <c r="B23" s="30">
        <f>VLOOKUP(B22,G31:H36,2,FALSE)</f>
        <v>5</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6" t="s">
        <v>119</v>
      </c>
      <c r="B46" s="107"/>
    </row>
    <row r="47" spans="1:8" ht="66.75" customHeight="1" thickBot="1" x14ac:dyDescent="0.3">
      <c r="A47" s="104" t="s">
        <v>256</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Schede'!B41,"non utilizzata")</f>
        <v>30</v>
      </c>
      <c r="D2" s="110" t="s">
        <v>80</v>
      </c>
      <c r="E2" s="111"/>
      <c r="F2" s="66" t="s">
        <v>36</v>
      </c>
      <c r="H2" t="s">
        <v>36</v>
      </c>
    </row>
    <row r="3" spans="1:8" ht="45" customHeight="1" thickBot="1" x14ac:dyDescent="0.3">
      <c r="A3" s="116" t="s">
        <v>127</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6" t="s">
        <v>119</v>
      </c>
      <c r="B46" s="107"/>
    </row>
    <row r="47" spans="1:8" ht="30" customHeight="1" thickBot="1" x14ac:dyDescent="0.3">
      <c r="A47" s="104" t="s">
        <v>230</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4"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Schede'!B42,"non utilizzata")</f>
        <v>31</v>
      </c>
      <c r="D2" s="110" t="s">
        <v>80</v>
      </c>
      <c r="E2" s="111"/>
      <c r="F2" s="66" t="s">
        <v>36</v>
      </c>
      <c r="H2" t="s">
        <v>36</v>
      </c>
    </row>
    <row r="3" spans="1:8" ht="45" customHeight="1" thickBot="1" x14ac:dyDescent="0.3">
      <c r="A3" s="116" t="s">
        <v>128</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6" t="s">
        <v>119</v>
      </c>
      <c r="B46" s="107"/>
    </row>
    <row r="47" spans="1:8" ht="30" customHeight="1" thickBot="1" x14ac:dyDescent="0.3">
      <c r="A47" s="104" t="s">
        <v>247</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8" zoomScale="130" zoomScaleNormal="13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Schede'!B43,"non utilizzata")</f>
        <v>32</v>
      </c>
      <c r="D2" s="110" t="s">
        <v>80</v>
      </c>
      <c r="E2" s="111"/>
      <c r="F2" s="66" t="s">
        <v>36</v>
      </c>
      <c r="H2" t="s">
        <v>36</v>
      </c>
    </row>
    <row r="3" spans="1:8" ht="45" customHeight="1" thickBot="1" x14ac:dyDescent="0.3">
      <c r="A3" s="116" t="s">
        <v>23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2.1666666666666665</v>
      </c>
    </row>
    <row r="45" spans="1:8" ht="30" customHeight="1" thickBot="1" x14ac:dyDescent="0.3">
      <c r="A45" s="34"/>
      <c r="B45" s="35"/>
    </row>
    <row r="46" spans="1:8" ht="30" customHeight="1" thickBot="1" x14ac:dyDescent="0.3">
      <c r="A46" s="106" t="s">
        <v>119</v>
      </c>
      <c r="B46" s="107"/>
    </row>
    <row r="47" spans="1:8" ht="62.25" customHeight="1" thickBot="1" x14ac:dyDescent="0.3">
      <c r="A47" s="104" t="s">
        <v>248</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Schede'!B44,"non utilizzata")</f>
        <v>33</v>
      </c>
      <c r="D2" s="110" t="s">
        <v>80</v>
      </c>
      <c r="E2" s="111"/>
      <c r="F2" s="66" t="s">
        <v>36</v>
      </c>
      <c r="H2" t="s">
        <v>36</v>
      </c>
    </row>
    <row r="3" spans="1:8" ht="45" customHeight="1" thickBot="1" x14ac:dyDescent="0.3">
      <c r="A3" s="116" t="s">
        <v>24</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6" t="s">
        <v>119</v>
      </c>
      <c r="B46" s="107"/>
    </row>
    <row r="47" spans="1:8" ht="47.25" customHeight="1" thickBot="1" x14ac:dyDescent="0.3">
      <c r="A47" s="104" t="s">
        <v>249</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4" zoomScale="160" zoomScaleNormal="16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Schede'!B45,"non utilizzata")</f>
        <v>34</v>
      </c>
      <c r="D2" s="110" t="s">
        <v>80</v>
      </c>
      <c r="E2" s="111"/>
      <c r="F2" s="66" t="s">
        <v>36</v>
      </c>
      <c r="H2" t="s">
        <v>36</v>
      </c>
    </row>
    <row r="3" spans="1:8" ht="45" customHeight="1" thickBot="1" x14ac:dyDescent="0.3">
      <c r="A3" s="116" t="s">
        <v>129</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6" t="s">
        <v>119</v>
      </c>
      <c r="B46" s="107"/>
    </row>
    <row r="47" spans="1:8" ht="51" customHeight="1" thickBot="1" x14ac:dyDescent="0.3">
      <c r="A47" s="104" t="s">
        <v>250</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6"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Schede'!B46,"non utilizzata")</f>
        <v>35</v>
      </c>
      <c r="D2" s="110" t="s">
        <v>80</v>
      </c>
      <c r="E2" s="111"/>
      <c r="F2" s="66" t="s">
        <v>36</v>
      </c>
      <c r="H2" t="s">
        <v>36</v>
      </c>
    </row>
    <row r="3" spans="1:8" ht="45" customHeight="1" thickBot="1" x14ac:dyDescent="0.3">
      <c r="A3" s="116" t="s">
        <v>25</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3.333333333333333</v>
      </c>
    </row>
    <row r="45" spans="1:8" ht="30" customHeight="1" thickBot="1" x14ac:dyDescent="0.3">
      <c r="A45" s="34"/>
      <c r="B45" s="35"/>
    </row>
    <row r="46" spans="1:8" ht="30" customHeight="1" thickBot="1" x14ac:dyDescent="0.3">
      <c r="A46" s="106" t="s">
        <v>119</v>
      </c>
      <c r="B46" s="107"/>
    </row>
    <row r="47" spans="1:8" ht="47.25" customHeight="1" thickBot="1" x14ac:dyDescent="0.3">
      <c r="A47" s="104" t="s">
        <v>231</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Schede'!B47,"non utilizzata")</f>
        <v>36</v>
      </c>
      <c r="D2" s="110" t="s">
        <v>80</v>
      </c>
      <c r="E2" s="111"/>
      <c r="F2" s="66" t="s">
        <v>36</v>
      </c>
      <c r="H2" t="s">
        <v>36</v>
      </c>
    </row>
    <row r="3" spans="1:8" ht="45" customHeight="1" thickBot="1" x14ac:dyDescent="0.3">
      <c r="A3" s="116" t="s">
        <v>130</v>
      </c>
      <c r="B3" s="117"/>
      <c r="F3" s="6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3.125</v>
      </c>
    </row>
    <row r="45" spans="1:8" ht="30" customHeight="1" thickBot="1" x14ac:dyDescent="0.3">
      <c r="A45" s="34"/>
      <c r="B45" s="35"/>
    </row>
    <row r="46" spans="1:8" ht="30" customHeight="1" thickBot="1" x14ac:dyDescent="0.3">
      <c r="A46" s="106" t="s">
        <v>119</v>
      </c>
      <c r="B46" s="107"/>
    </row>
    <row r="47" spans="1:8" ht="33" customHeight="1" thickBot="1" x14ac:dyDescent="0.3">
      <c r="A47" s="104" t="s">
        <v>212</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45" zoomScale="150" zoomScaleNormal="150" zoomScaleSheetLayoutView="100" workbookViewId="0">
      <selection activeCell="B7" sqref="B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Schede'!B12,"non utilizzata")</f>
        <v>1</v>
      </c>
      <c r="D2" s="110" t="s">
        <v>80</v>
      </c>
      <c r="E2" s="111"/>
      <c r="F2" s="66" t="s">
        <v>36</v>
      </c>
      <c r="H2" t="s">
        <v>36</v>
      </c>
    </row>
    <row r="3" spans="1:8" ht="45" customHeight="1" thickBot="1" x14ac:dyDescent="0.3">
      <c r="A3" s="116" t="s">
        <v>38</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92</v>
      </c>
      <c r="G35" s="11" t="s">
        <v>72</v>
      </c>
      <c r="H35">
        <v>4</v>
      </c>
    </row>
    <row r="36" spans="1:8" ht="30" customHeight="1" thickBot="1" x14ac:dyDescent="0.3">
      <c r="A36" s="15" t="s">
        <v>49</v>
      </c>
      <c r="B36" s="30">
        <f>VLOOKUP(B35,G45:H51,2,FALSE)</f>
        <v>1</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VLOOKUP(B38,G53:H58,2,FALSE)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G45" s="7" t="s">
        <v>77</v>
      </c>
      <c r="H45" t="s">
        <v>76</v>
      </c>
    </row>
    <row r="46" spans="1:8" ht="30" customHeight="1" thickBot="1" x14ac:dyDescent="0.3">
      <c r="A46" s="106" t="s">
        <v>119</v>
      </c>
      <c r="B46" s="107"/>
      <c r="G46" s="7" t="s">
        <v>91</v>
      </c>
      <c r="H46">
        <v>0</v>
      </c>
    </row>
    <row r="47" spans="1:8" ht="66" customHeight="1" thickBot="1" x14ac:dyDescent="0.3">
      <c r="A47" s="104" t="s">
        <v>203</v>
      </c>
      <c r="B47" s="105"/>
      <c r="G47" s="7" t="s">
        <v>92</v>
      </c>
      <c r="H47">
        <v>1</v>
      </c>
    </row>
    <row r="48" spans="1:8" ht="12" customHeight="1" thickBot="1" x14ac:dyDescent="0.3">
      <c r="G48" s="7" t="s">
        <v>93</v>
      </c>
      <c r="H48">
        <v>2</v>
      </c>
    </row>
    <row r="49" spans="7:8" ht="30" customHeight="1" thickBot="1" x14ac:dyDescent="0.3">
      <c r="G49" s="7" t="s">
        <v>94</v>
      </c>
      <c r="H49">
        <v>3</v>
      </c>
    </row>
    <row r="50" spans="7:8" ht="30" customHeight="1" thickBot="1" x14ac:dyDescent="0.3">
      <c r="G50" s="7" t="s">
        <v>95</v>
      </c>
      <c r="H50">
        <v>4</v>
      </c>
    </row>
    <row r="51" spans="7:8" ht="30" customHeight="1" thickBot="1" x14ac:dyDescent="0.3">
      <c r="G51" s="7" t="s">
        <v>96</v>
      </c>
      <c r="H51">
        <v>5</v>
      </c>
    </row>
    <row r="52" spans="7:8" ht="30" customHeight="1" x14ac:dyDescent="0.25"/>
    <row r="53" spans="7:8" ht="30" customHeight="1" thickBot="1" x14ac:dyDescent="0.3">
      <c r="G53" s="7" t="s">
        <v>77</v>
      </c>
      <c r="H53" t="s">
        <v>76</v>
      </c>
    </row>
    <row r="54" spans="7:8" ht="30" customHeight="1" thickBot="1" x14ac:dyDescent="0.3">
      <c r="G54" s="7" t="s">
        <v>110</v>
      </c>
      <c r="H54">
        <v>1</v>
      </c>
    </row>
    <row r="55" spans="7:8" ht="30" customHeight="1" thickBot="1" x14ac:dyDescent="0.3">
      <c r="G55" s="7" t="s">
        <v>111</v>
      </c>
      <c r="H55">
        <v>2</v>
      </c>
    </row>
    <row r="56" spans="7:8" ht="30" customHeight="1" thickBot="1" x14ac:dyDescent="0.3">
      <c r="G56" s="7" t="s">
        <v>109</v>
      </c>
      <c r="H56">
        <v>3</v>
      </c>
    </row>
    <row r="57" spans="7:8" ht="30" customHeight="1" thickBot="1" x14ac:dyDescent="0.3">
      <c r="G57" s="7" t="s">
        <v>112</v>
      </c>
      <c r="H57">
        <v>4</v>
      </c>
    </row>
    <row r="58" spans="7:8" ht="30" customHeight="1" thickBot="1" x14ac:dyDescent="0.3">
      <c r="G58" s="7" t="s">
        <v>113</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Schede'!B48,"non utilizzata")</f>
        <v>37</v>
      </c>
      <c r="D2" s="110" t="s">
        <v>80</v>
      </c>
      <c r="E2" s="111"/>
      <c r="F2" s="66" t="s">
        <v>36</v>
      </c>
      <c r="H2" t="s">
        <v>36</v>
      </c>
    </row>
    <row r="3" spans="1:8" ht="45" customHeight="1" thickBot="1" x14ac:dyDescent="0.3">
      <c r="A3" s="116" t="s">
        <v>131</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2.333333333333333</v>
      </c>
    </row>
    <row r="45" spans="1:8" ht="30" customHeight="1" thickBot="1" x14ac:dyDescent="0.3">
      <c r="A45" s="34"/>
      <c r="B45" s="35"/>
    </row>
    <row r="46" spans="1:8" ht="30" customHeight="1" thickBot="1" x14ac:dyDescent="0.3">
      <c r="A46" s="106" t="s">
        <v>119</v>
      </c>
      <c r="B46" s="107"/>
    </row>
    <row r="47" spans="1:8" ht="30" customHeight="1" thickBot="1" x14ac:dyDescent="0.3">
      <c r="A47" s="118" t="s">
        <v>213</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Schede'!B49,"non utilizzata")</f>
        <v>38</v>
      </c>
      <c r="D2" s="110" t="s">
        <v>80</v>
      </c>
      <c r="E2" s="111"/>
      <c r="F2" s="66" t="s">
        <v>36</v>
      </c>
      <c r="H2" t="s">
        <v>36</v>
      </c>
    </row>
    <row r="3" spans="1:8" ht="45" customHeight="1" thickBot="1" x14ac:dyDescent="0.3">
      <c r="A3" s="116" t="s">
        <v>132</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1.3333333333333333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1.6666666666666665</v>
      </c>
    </row>
    <row r="45" spans="1:8" ht="30" customHeight="1" thickBot="1" x14ac:dyDescent="0.3">
      <c r="A45" s="34"/>
      <c r="B45" s="35"/>
    </row>
    <row r="46" spans="1:8" ht="30" customHeight="1" thickBot="1" x14ac:dyDescent="0.3">
      <c r="A46" s="106" t="s">
        <v>119</v>
      </c>
      <c r="B46" s="107"/>
    </row>
    <row r="47" spans="1:8" ht="30" customHeight="1" thickBot="1" x14ac:dyDescent="0.3">
      <c r="A47" s="118" t="s">
        <v>213</v>
      </c>
      <c r="B47" s="119"/>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1"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Schede'!B50,"non utilizzata")</f>
        <v>39</v>
      </c>
      <c r="D2" s="110" t="s">
        <v>80</v>
      </c>
      <c r="E2" s="111"/>
      <c r="F2" s="66" t="s">
        <v>36</v>
      </c>
      <c r="H2" t="s">
        <v>36</v>
      </c>
    </row>
    <row r="3" spans="1:8" ht="45" customHeight="1" thickBot="1" x14ac:dyDescent="0.3">
      <c r="A3" s="116" t="s">
        <v>133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5.8333333333333339</v>
      </c>
    </row>
    <row r="45" spans="1:8" ht="30" customHeight="1" thickBot="1" x14ac:dyDescent="0.3">
      <c r="A45" s="34"/>
      <c r="B45" s="35"/>
    </row>
    <row r="46" spans="1:8" ht="30" customHeight="1" thickBot="1" x14ac:dyDescent="0.3">
      <c r="A46" s="106" t="s">
        <v>119</v>
      </c>
      <c r="B46" s="107"/>
    </row>
    <row r="47" spans="1:8" ht="80.25" customHeight="1" thickBot="1" x14ac:dyDescent="0.3">
      <c r="A47" s="104" t="s">
        <v>251</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8"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Schede'!B51,"non utilizzata")</f>
        <v>40</v>
      </c>
      <c r="D2" s="110" t="s">
        <v>80</v>
      </c>
      <c r="E2" s="111"/>
      <c r="F2" s="66" t="s">
        <v>36</v>
      </c>
      <c r="H2" t="s">
        <v>36</v>
      </c>
    </row>
    <row r="3" spans="1:8" ht="45" customHeight="1" thickBot="1" x14ac:dyDescent="0.3">
      <c r="A3" s="116" t="s">
        <v>26</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1.8333333333333333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113</v>
      </c>
      <c r="G38" s="7" t="s">
        <v>77</v>
      </c>
      <c r="H38" t="s">
        <v>76</v>
      </c>
    </row>
    <row r="39" spans="1:8" ht="30" customHeight="1" thickBot="1" x14ac:dyDescent="0.3">
      <c r="A39" s="15" t="s">
        <v>49</v>
      </c>
      <c r="B39" s="30">
        <f>VLOOKUP(B38,G56:H61,2,FALSE)</f>
        <v>5</v>
      </c>
      <c r="G39" s="7" t="s">
        <v>102</v>
      </c>
      <c r="H39">
        <v>1</v>
      </c>
    </row>
    <row r="40" spans="1:8" ht="30" customHeight="1" thickBot="1" x14ac:dyDescent="0.3">
      <c r="A40" s="32" t="s">
        <v>99</v>
      </c>
      <c r="B40" s="31">
        <f>IFERROR((B30+B33+B36+B39)/4,"-")</f>
        <v>1.75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3.208333333333333</v>
      </c>
    </row>
    <row r="45" spans="1:8" ht="30" customHeight="1" thickBot="1" x14ac:dyDescent="0.3">
      <c r="A45" s="34"/>
      <c r="B45" s="35"/>
    </row>
    <row r="46" spans="1:8" ht="30" customHeight="1" thickBot="1" x14ac:dyDescent="0.3">
      <c r="A46" s="106" t="s">
        <v>119</v>
      </c>
      <c r="B46" s="107"/>
    </row>
    <row r="47" spans="1:8" ht="56.25" customHeight="1" thickBot="1" x14ac:dyDescent="0.3">
      <c r="A47" s="104" t="s">
        <v>252</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2"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Schede'!B52,"non utilizzata")</f>
        <v>41</v>
      </c>
      <c r="D2" s="110" t="s">
        <v>80</v>
      </c>
      <c r="E2" s="111"/>
      <c r="F2" s="66" t="s">
        <v>36</v>
      </c>
      <c r="H2" t="s">
        <v>36</v>
      </c>
    </row>
    <row r="3" spans="1:8" ht="45" customHeight="1" thickBot="1" x14ac:dyDescent="0.3">
      <c r="A3" s="116" t="s">
        <v>27</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1.1666666666666667</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0.875</v>
      </c>
    </row>
    <row r="45" spans="1:8" ht="30" customHeight="1" thickBot="1" x14ac:dyDescent="0.3">
      <c r="A45" s="34"/>
      <c r="B45" s="35"/>
    </row>
    <row r="46" spans="1:8" ht="30" customHeight="1" thickBot="1" x14ac:dyDescent="0.3">
      <c r="A46" s="106" t="s">
        <v>119</v>
      </c>
      <c r="B46" s="107"/>
    </row>
    <row r="47" spans="1:8" ht="34.5" customHeight="1" thickBot="1" x14ac:dyDescent="0.3">
      <c r="A47" s="104" t="s">
        <v>214</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Schede'!B53,"non utilizzata")</f>
        <v>42</v>
      </c>
      <c r="D2" s="110" t="s">
        <v>80</v>
      </c>
      <c r="E2" s="111"/>
      <c r="F2" s="66" t="s">
        <v>36</v>
      </c>
      <c r="H2" t="s">
        <v>36</v>
      </c>
    </row>
    <row r="3" spans="1:8" ht="45" customHeight="1" thickBot="1" x14ac:dyDescent="0.3">
      <c r="A3" s="116" t="s">
        <v>28</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57</v>
      </c>
      <c r="G13" s="7" t="s">
        <v>77</v>
      </c>
      <c r="H13" t="s">
        <v>76</v>
      </c>
    </row>
    <row r="14" spans="1:8" ht="30" customHeight="1" thickBot="1" x14ac:dyDescent="0.3">
      <c r="A14" s="26" t="s">
        <v>49</v>
      </c>
      <c r="B14" s="22">
        <f>VLOOKUP(B13,G17:H20,2,FALSE)</f>
        <v>3</v>
      </c>
      <c r="G14" s="7" t="s">
        <v>52</v>
      </c>
      <c r="H14">
        <v>2</v>
      </c>
    </row>
    <row r="15" spans="1:8" ht="30" customHeight="1" thickBot="1" x14ac:dyDescent="0.3">
      <c r="A15" s="102" t="s">
        <v>59</v>
      </c>
      <c r="B15" s="103"/>
      <c r="G15" s="7" t="s">
        <v>53</v>
      </c>
      <c r="H15">
        <v>5</v>
      </c>
    </row>
    <row r="16" spans="1:8" ht="39" customHeight="1" x14ac:dyDescent="0.25">
      <c r="A16" s="28" t="s">
        <v>60</v>
      </c>
      <c r="B16" s="64" t="s">
        <v>61</v>
      </c>
    </row>
    <row r="17" spans="1:8" ht="30" customHeight="1" thickBot="1" x14ac:dyDescent="0.3">
      <c r="A17" s="15" t="s">
        <v>49</v>
      </c>
      <c r="B17" s="30">
        <f>VLOOKUP(B16,G22:H25,2,FALSE)</f>
        <v>1</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1.5</v>
      </c>
    </row>
    <row r="45" spans="1:8" ht="30" customHeight="1" thickBot="1" x14ac:dyDescent="0.3">
      <c r="A45" s="34"/>
      <c r="B45" s="35"/>
    </row>
    <row r="46" spans="1:8" ht="30" customHeight="1" thickBot="1" x14ac:dyDescent="0.3">
      <c r="A46" s="106" t="s">
        <v>119</v>
      </c>
      <c r="B46" s="107"/>
    </row>
    <row r="47" spans="1:8" ht="81" customHeight="1" thickBot="1" x14ac:dyDescent="0.3">
      <c r="A47" s="104" t="s">
        <v>253</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2"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Schede'!B54,"non utilizzata")</f>
        <v>43</v>
      </c>
      <c r="D2" s="110" t="s">
        <v>80</v>
      </c>
      <c r="E2" s="111"/>
      <c r="F2" s="66" t="s">
        <v>36</v>
      </c>
      <c r="H2" t="s">
        <v>36</v>
      </c>
    </row>
    <row r="3" spans="1:8" ht="45" customHeight="1" thickBot="1" x14ac:dyDescent="0.3">
      <c r="A3" s="116" t="s">
        <v>29</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2.6666666666666665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110</v>
      </c>
      <c r="G38" s="7" t="s">
        <v>77</v>
      </c>
      <c r="H38" t="s">
        <v>76</v>
      </c>
    </row>
    <row r="39" spans="1:8" ht="30" customHeight="1" thickBot="1" x14ac:dyDescent="0.3">
      <c r="A39" s="15" t="s">
        <v>49</v>
      </c>
      <c r="B39" s="30">
        <f>VLOOKUP(B38,G56:H61,2,FALSE)</f>
        <v>1</v>
      </c>
      <c r="G39" s="7" t="s">
        <v>102</v>
      </c>
      <c r="H39">
        <v>1</v>
      </c>
    </row>
    <row r="40" spans="1:8" ht="30" customHeight="1" thickBot="1" x14ac:dyDescent="0.3">
      <c r="A40" s="32" t="s">
        <v>99</v>
      </c>
      <c r="B40" s="31">
        <f>IFERROR((B30+B33+B36+B39)/4,"-")</f>
        <v>0.75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v>
      </c>
    </row>
    <row r="45" spans="1:8" ht="30" customHeight="1" thickBot="1" x14ac:dyDescent="0.3">
      <c r="A45" s="34"/>
      <c r="B45" s="35"/>
    </row>
    <row r="46" spans="1:8" ht="30" customHeight="1" thickBot="1" x14ac:dyDescent="0.3">
      <c r="A46" s="106" t="s">
        <v>119</v>
      </c>
      <c r="B46" s="107"/>
    </row>
    <row r="47" spans="1:8" ht="32.25" customHeight="1" thickBot="1" x14ac:dyDescent="0.3">
      <c r="A47" s="104" t="s">
        <v>232</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160" zoomScaleNormal="160" zoomScaleSheetLayoutView="100" workbookViewId="0">
      <selection activeCell="E17" sqref="E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Schede'!B55,"non utilizzata")</f>
        <v>44</v>
      </c>
      <c r="D2" s="110" t="s">
        <v>80</v>
      </c>
      <c r="E2" s="111"/>
      <c r="F2" s="66" t="s">
        <v>36</v>
      </c>
      <c r="H2" t="s">
        <v>36</v>
      </c>
    </row>
    <row r="3" spans="1:8" ht="45" customHeight="1" thickBot="1" x14ac:dyDescent="0.3">
      <c r="A3" s="116" t="s">
        <v>134</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6" t="s">
        <v>119</v>
      </c>
      <c r="B46" s="107"/>
    </row>
    <row r="47" spans="1:8" ht="69" customHeight="1" thickBot="1" x14ac:dyDescent="0.3">
      <c r="A47" s="104" t="s">
        <v>237</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2" zoomScale="170" zoomScaleNormal="170" zoomScaleSheetLayoutView="100" workbookViewId="0">
      <selection activeCell="A51" sqref="A5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Schede'!B56,"non utilizzata")</f>
        <v>45</v>
      </c>
      <c r="D2" s="110" t="s">
        <v>80</v>
      </c>
      <c r="E2" s="111"/>
      <c r="F2" s="66" t="s">
        <v>36</v>
      </c>
      <c r="H2" t="s">
        <v>36</v>
      </c>
    </row>
    <row r="3" spans="1:8" ht="45" customHeight="1" thickBot="1" x14ac:dyDescent="0.3">
      <c r="A3" s="116" t="s">
        <v>30</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1.6666666666666667</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111</v>
      </c>
      <c r="G38" s="7" t="s">
        <v>77</v>
      </c>
      <c r="H38" t="s">
        <v>76</v>
      </c>
    </row>
    <row r="39" spans="1:8" ht="30" customHeight="1" thickBot="1" x14ac:dyDescent="0.3">
      <c r="A39" s="15" t="s">
        <v>49</v>
      </c>
      <c r="B39" s="30">
        <f>VLOOKUP(B38,G56:H61,2,FALSE)</f>
        <v>2</v>
      </c>
      <c r="G39" s="7" t="s">
        <v>102</v>
      </c>
      <c r="H39">
        <v>1</v>
      </c>
    </row>
    <row r="40" spans="1:8" ht="30" customHeight="1" thickBot="1" x14ac:dyDescent="0.3">
      <c r="A40" s="32" t="s">
        <v>99</v>
      </c>
      <c r="B40" s="31">
        <f>IFERROR((B30+B33+B36+B39)/4,"-")</f>
        <v>1</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1.6666666666666667</v>
      </c>
    </row>
    <row r="45" spans="1:8" ht="30" customHeight="1" thickBot="1" x14ac:dyDescent="0.3">
      <c r="A45" s="34"/>
      <c r="B45" s="35"/>
    </row>
    <row r="46" spans="1:8" ht="30" customHeight="1" thickBot="1" x14ac:dyDescent="0.3">
      <c r="A46" s="106" t="s">
        <v>119</v>
      </c>
      <c r="B46" s="107"/>
    </row>
    <row r="47" spans="1:8" ht="53.25" customHeight="1" thickBot="1" x14ac:dyDescent="0.3">
      <c r="A47" s="104" t="s">
        <v>238</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1" zoomScale="160" zoomScaleNormal="16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Schede'!B57,"non utilizzata")</f>
        <v>46</v>
      </c>
      <c r="D2" s="110" t="s">
        <v>80</v>
      </c>
      <c r="E2" s="111"/>
      <c r="F2" s="66" t="s">
        <v>36</v>
      </c>
      <c r="H2" t="s">
        <v>36</v>
      </c>
    </row>
    <row r="3" spans="1:8" ht="45" customHeight="1" thickBot="1" x14ac:dyDescent="0.3">
      <c r="A3" s="116" t="s">
        <v>221</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45</v>
      </c>
      <c r="G7" s="8" t="s">
        <v>45</v>
      </c>
      <c r="H7">
        <v>2</v>
      </c>
    </row>
    <row r="8" spans="1:8" ht="30" customHeight="1" thickBot="1" x14ac:dyDescent="0.3">
      <c r="A8" s="23" t="s">
        <v>49</v>
      </c>
      <c r="B8" s="22">
        <f>VLOOKUP(B7,G5:H10,2,FALSE)</f>
        <v>2</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70</v>
      </c>
      <c r="G22" s="7" t="s">
        <v>77</v>
      </c>
      <c r="H22" t="s">
        <v>76</v>
      </c>
    </row>
    <row r="23" spans="1:8" ht="30" customHeight="1" thickBot="1" x14ac:dyDescent="0.3">
      <c r="A23" s="15" t="s">
        <v>49</v>
      </c>
      <c r="B23" s="30">
        <f>VLOOKUP(B22,G31:H36,2,FALSE)</f>
        <v>2</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6" t="s">
        <v>119</v>
      </c>
      <c r="B46" s="107"/>
    </row>
    <row r="47" spans="1:8" ht="78" customHeight="1" thickBot="1" x14ac:dyDescent="0.3">
      <c r="A47" s="104" t="s">
        <v>254</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2" zoomScale="170" zoomScaleNormal="170" zoomScaleSheetLayoutView="100" workbookViewId="0">
      <selection activeCell="E1" sqref="E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Schede'!B13,"non utilizzata")</f>
        <v>2</v>
      </c>
      <c r="D2" s="110" t="s">
        <v>80</v>
      </c>
      <c r="E2" s="111"/>
      <c r="F2" s="66" t="s">
        <v>36</v>
      </c>
      <c r="H2" t="s">
        <v>36</v>
      </c>
    </row>
    <row r="3" spans="1:8" ht="45" customHeight="1" thickBot="1" x14ac:dyDescent="0.3">
      <c r="A3" s="116" t="s">
        <v>2</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52</v>
      </c>
      <c r="G10" s="7" t="s">
        <v>48</v>
      </c>
      <c r="H10">
        <v>5</v>
      </c>
    </row>
    <row r="11" spans="1:8" ht="30" customHeight="1" thickBot="1" x14ac:dyDescent="0.3">
      <c r="A11" s="26" t="s">
        <v>49</v>
      </c>
      <c r="B11" s="22">
        <f>VLOOKUP(B10,G13:H15,2,FALSE)</f>
        <v>2</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2.5</v>
      </c>
    </row>
    <row r="45" spans="1:8" ht="30" customHeight="1" thickBot="1" x14ac:dyDescent="0.3">
      <c r="A45" s="34"/>
      <c r="B45" s="35"/>
    </row>
    <row r="46" spans="1:8" ht="30" customHeight="1" thickBot="1" x14ac:dyDescent="0.3">
      <c r="A46" s="106" t="s">
        <v>119</v>
      </c>
      <c r="B46" s="107"/>
    </row>
    <row r="47" spans="1:8" ht="61.5" customHeight="1" thickBot="1" x14ac:dyDescent="0.3">
      <c r="A47" s="104" t="s">
        <v>204</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election activeCell="F2" activeCellId="12" sqref="A47:B47 B38 B35 B32 B29 B22 B19 B16 B13 B10 B7 A3:B3 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Schede'!B58,"non utilizzata")</f>
        <v>47</v>
      </c>
      <c r="D2" s="110" t="s">
        <v>80</v>
      </c>
      <c r="E2" s="111"/>
      <c r="F2" s="66" t="s">
        <v>36</v>
      </c>
      <c r="H2" t="s">
        <v>36</v>
      </c>
    </row>
    <row r="3" spans="1:8" ht="45" customHeight="1" thickBot="1" x14ac:dyDescent="0.3">
      <c r="A3" s="116" t="s">
        <v>31</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46</v>
      </c>
      <c r="G7" s="8" t="s">
        <v>45</v>
      </c>
      <c r="H7">
        <v>2</v>
      </c>
    </row>
    <row r="8" spans="1:8" ht="30" customHeight="1" thickBot="1" x14ac:dyDescent="0.3">
      <c r="A8" s="23" t="s">
        <v>49</v>
      </c>
      <c r="B8" s="22">
        <f>VLOOKUP(B7,G5:H10,2,FALSE)</f>
        <v>3</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72</v>
      </c>
      <c r="G22" s="7" t="s">
        <v>77</v>
      </c>
      <c r="H22" t="s">
        <v>76</v>
      </c>
    </row>
    <row r="23" spans="1:8" ht="30" customHeight="1" thickBot="1" x14ac:dyDescent="0.3">
      <c r="A23" s="15" t="s">
        <v>49</v>
      </c>
      <c r="B23" s="30">
        <f>VLOOKUP(B22,G31:H36,2,FALSE)</f>
        <v>4</v>
      </c>
      <c r="G23" s="11" t="s">
        <v>61</v>
      </c>
      <c r="H23">
        <v>1</v>
      </c>
    </row>
    <row r="24" spans="1:8" ht="30" customHeight="1" thickBot="1" x14ac:dyDescent="0.3">
      <c r="A24" s="19" t="s">
        <v>74</v>
      </c>
      <c r="B24" s="31">
        <f>IFERROR((B8+B11+B14+B17+B20+B23)/6,"-")</f>
        <v>3.1666666666666665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112</v>
      </c>
      <c r="G38" s="7" t="s">
        <v>77</v>
      </c>
      <c r="H38" t="s">
        <v>76</v>
      </c>
    </row>
    <row r="39" spans="1:8" ht="30" customHeight="1" thickBot="1" x14ac:dyDescent="0.3">
      <c r="A39" s="15" t="s">
        <v>49</v>
      </c>
      <c r="B39" s="30">
        <f>VLOOKUP(B38,G56:H61,2,FALSE)</f>
        <v>4</v>
      </c>
      <c r="G39" s="7" t="s">
        <v>102</v>
      </c>
      <c r="H39">
        <v>1</v>
      </c>
    </row>
    <row r="40" spans="1:8" ht="30" customHeight="1" thickBot="1" x14ac:dyDescent="0.3">
      <c r="A40" s="32" t="s">
        <v>99</v>
      </c>
      <c r="B40" s="31">
        <f>IFERROR((B30+B33+B36+B39)/4,"-")</f>
        <v>1.5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4.75</v>
      </c>
    </row>
    <row r="45" spans="1:8" ht="30" customHeight="1" thickBot="1" x14ac:dyDescent="0.3">
      <c r="A45" s="34"/>
      <c r="B45" s="35"/>
    </row>
    <row r="46" spans="1:8" ht="30" customHeight="1" thickBot="1" x14ac:dyDescent="0.3">
      <c r="A46" s="106" t="s">
        <v>119</v>
      </c>
      <c r="B46" s="107"/>
    </row>
    <row r="47" spans="1:8" ht="55.5" customHeight="1" thickBot="1" x14ac:dyDescent="0.3">
      <c r="A47" s="104" t="s">
        <v>215</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Schede'!B59,"non utilizzata")</f>
        <v>48</v>
      </c>
      <c r="D2" s="110" t="s">
        <v>80</v>
      </c>
      <c r="E2" s="111"/>
      <c r="F2" s="66" t="s">
        <v>36</v>
      </c>
      <c r="H2" t="s">
        <v>36</v>
      </c>
    </row>
    <row r="3" spans="1:8" ht="45" customHeight="1" thickBot="1" x14ac:dyDescent="0.3">
      <c r="A3" s="116" t="s">
        <v>32</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48</v>
      </c>
      <c r="G7" s="8" t="s">
        <v>45</v>
      </c>
      <c r="H7">
        <v>2</v>
      </c>
    </row>
    <row r="8" spans="1:8" ht="30" customHeight="1" thickBot="1" x14ac:dyDescent="0.3">
      <c r="A8" s="23" t="s">
        <v>49</v>
      </c>
      <c r="B8" s="22">
        <f>VLOOKUP(B7,G5:H10,2,FALSE)</f>
        <v>5</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62</v>
      </c>
    </row>
    <row r="17" spans="1:8" ht="30" customHeight="1" thickBot="1" x14ac:dyDescent="0.3">
      <c r="A17" s="15" t="s">
        <v>49</v>
      </c>
      <c r="B17" s="30">
        <f>VLOOKUP(B16,G22:H25,2,FALSE)</f>
        <v>3</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71</v>
      </c>
      <c r="G22" s="7" t="s">
        <v>77</v>
      </c>
      <c r="H22" t="s">
        <v>76</v>
      </c>
    </row>
    <row r="23" spans="1:8" ht="30" customHeight="1" thickBot="1" x14ac:dyDescent="0.3">
      <c r="A23" s="15" t="s">
        <v>49</v>
      </c>
      <c r="B23" s="30">
        <f>VLOOKUP(B22,G31:H36,2,FALSE)</f>
        <v>3</v>
      </c>
      <c r="G23" s="11" t="s">
        <v>61</v>
      </c>
      <c r="H23">
        <v>1</v>
      </c>
    </row>
    <row r="24" spans="1:8" ht="30" customHeight="1" thickBot="1" x14ac:dyDescent="0.3">
      <c r="A24" s="19" t="s">
        <v>74</v>
      </c>
      <c r="B24" s="31">
        <f>IFERROR((B8+B11+B14+B17+B20+B23)/6,"-")</f>
        <v>3</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3.75</v>
      </c>
    </row>
    <row r="45" spans="1:8" ht="30" customHeight="1" thickBot="1" x14ac:dyDescent="0.3">
      <c r="A45" s="34"/>
      <c r="B45" s="35"/>
    </row>
    <row r="46" spans="1:8" ht="30" customHeight="1" thickBot="1" x14ac:dyDescent="0.3">
      <c r="A46" s="106" t="s">
        <v>119</v>
      </c>
      <c r="B46" s="107"/>
    </row>
    <row r="47" spans="1:8" ht="86.25" customHeight="1" thickBot="1" x14ac:dyDescent="0.3">
      <c r="A47" s="104" t="s">
        <v>233</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0" t="s">
        <v>80</v>
      </c>
      <c r="E2" s="111"/>
      <c r="F2" s="66" t="s">
        <v>37</v>
      </c>
      <c r="H2" t="s">
        <v>36</v>
      </c>
    </row>
    <row r="3" spans="1:8" ht="45" customHeight="1" thickBot="1" x14ac:dyDescent="0.3">
      <c r="A3" s="116" t="s">
        <v>193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5"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5"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4"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4"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4"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4"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4"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4"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119</v>
      </c>
      <c r="B46" s="107"/>
    </row>
    <row r="47" spans="1:8" ht="30" customHeight="1" thickBot="1" x14ac:dyDescent="0.3">
      <c r="A47" s="104"/>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0" t="s">
        <v>80</v>
      </c>
      <c r="E2" s="111"/>
      <c r="F2" s="66" t="s">
        <v>37</v>
      </c>
      <c r="H2" t="s">
        <v>36</v>
      </c>
    </row>
    <row r="3" spans="1:8" ht="45" customHeight="1" thickBot="1" x14ac:dyDescent="0.3">
      <c r="A3" s="116" t="s">
        <v>193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5"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5"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4"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4"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4"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4"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4"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4"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119</v>
      </c>
      <c r="B46" s="107"/>
    </row>
    <row r="47" spans="1:8" ht="30" customHeight="1" thickBot="1" x14ac:dyDescent="0.3">
      <c r="A47" s="104"/>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0" t="s">
        <v>80</v>
      </c>
      <c r="E2" s="111"/>
      <c r="F2" s="66" t="s">
        <v>37</v>
      </c>
      <c r="H2" t="s">
        <v>36</v>
      </c>
    </row>
    <row r="3" spans="1:8" ht="45" customHeight="1" thickBot="1" x14ac:dyDescent="0.3">
      <c r="A3" s="116" t="s">
        <v>193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5"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5"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4"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4"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4"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4"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4"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4"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119</v>
      </c>
      <c r="B46" s="107"/>
    </row>
    <row r="47" spans="1:8" ht="30" customHeight="1" thickBot="1" x14ac:dyDescent="0.3">
      <c r="A47" s="104"/>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0" t="s">
        <v>80</v>
      </c>
      <c r="E2" s="111"/>
      <c r="F2" s="66" t="s">
        <v>37</v>
      </c>
      <c r="H2" t="s">
        <v>36</v>
      </c>
    </row>
    <row r="3" spans="1:8" ht="45" customHeight="1" thickBot="1" x14ac:dyDescent="0.3">
      <c r="A3" s="116" t="s">
        <v>193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5"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5"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4"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4"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4"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4"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4"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4"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119</v>
      </c>
      <c r="B46" s="107"/>
    </row>
    <row r="47" spans="1:8" ht="30" customHeight="1" thickBot="1" x14ac:dyDescent="0.3">
      <c r="A47" s="104"/>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t="str">
        <f>IF(F2="SI",'Indice Schede'!B60,"non utilizzata")</f>
        <v>non utilizzata</v>
      </c>
      <c r="D2" s="110" t="s">
        <v>80</v>
      </c>
      <c r="E2" s="111"/>
      <c r="F2" s="66" t="s">
        <v>37</v>
      </c>
      <c r="H2" t="s">
        <v>36</v>
      </c>
    </row>
    <row r="3" spans="1:8" ht="45" customHeight="1" thickBot="1" x14ac:dyDescent="0.3">
      <c r="A3" s="116" t="s">
        <v>193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77</v>
      </c>
      <c r="G7" s="8" t="s">
        <v>45</v>
      </c>
      <c r="H7">
        <v>2</v>
      </c>
    </row>
    <row r="8" spans="1:8" ht="30" customHeight="1" thickBot="1" x14ac:dyDescent="0.3">
      <c r="A8" s="23" t="s">
        <v>49</v>
      </c>
      <c r="B8" s="22" t="str">
        <f>VLOOKUP(B7,G5:H10,2,FALSE)</f>
        <v>-</v>
      </c>
      <c r="G8" s="7" t="s">
        <v>46</v>
      </c>
      <c r="H8">
        <v>3</v>
      </c>
    </row>
    <row r="9" spans="1:8" ht="30" customHeight="1" thickBot="1" x14ac:dyDescent="0.3">
      <c r="A9" s="102" t="s">
        <v>50</v>
      </c>
      <c r="B9" s="103"/>
      <c r="G9" s="7" t="s">
        <v>47</v>
      </c>
      <c r="H9">
        <v>4</v>
      </c>
    </row>
    <row r="10" spans="1:8" ht="30" customHeight="1" thickBot="1" x14ac:dyDescent="0.3">
      <c r="A10" s="25" t="s">
        <v>51</v>
      </c>
      <c r="B10" s="65" t="s">
        <v>77</v>
      </c>
      <c r="G10" s="7" t="s">
        <v>48</v>
      </c>
      <c r="H10">
        <v>5</v>
      </c>
    </row>
    <row r="11" spans="1:8" ht="30" customHeight="1" thickBot="1" x14ac:dyDescent="0.3">
      <c r="A11" s="26" t="s">
        <v>49</v>
      </c>
      <c r="B11" s="22" t="str">
        <f>VLOOKUP(B10,G13:H15,2,FALSE)</f>
        <v>-</v>
      </c>
    </row>
    <row r="12" spans="1:8" ht="30" customHeight="1" x14ac:dyDescent="0.25">
      <c r="A12" s="102" t="s">
        <v>54</v>
      </c>
      <c r="B12" s="103"/>
      <c r="G12" s="12"/>
    </row>
    <row r="13" spans="1:8" ht="30" customHeight="1" thickBot="1" x14ac:dyDescent="0.3">
      <c r="A13" s="27" t="s">
        <v>55</v>
      </c>
      <c r="B13" s="65" t="s">
        <v>77</v>
      </c>
      <c r="G13" s="7" t="s">
        <v>77</v>
      </c>
      <c r="H13" t="s">
        <v>76</v>
      </c>
    </row>
    <row r="14" spans="1:8" ht="30" customHeight="1" thickBot="1" x14ac:dyDescent="0.3">
      <c r="A14" s="26" t="s">
        <v>49</v>
      </c>
      <c r="B14" s="22" t="str">
        <f>VLOOKUP(B13,G17:H20,2,FALSE)</f>
        <v>-</v>
      </c>
      <c r="G14" s="7" t="s">
        <v>52</v>
      </c>
      <c r="H14">
        <v>2</v>
      </c>
    </row>
    <row r="15" spans="1:8" ht="30" customHeight="1" thickBot="1" x14ac:dyDescent="0.3">
      <c r="A15" s="102" t="s">
        <v>59</v>
      </c>
      <c r="B15" s="103"/>
      <c r="G15" s="7" t="s">
        <v>53</v>
      </c>
      <c r="H15">
        <v>5</v>
      </c>
    </row>
    <row r="16" spans="1:8" ht="39" customHeight="1" x14ac:dyDescent="0.25">
      <c r="A16" s="28" t="s">
        <v>60</v>
      </c>
      <c r="B16" s="64" t="s">
        <v>77</v>
      </c>
    </row>
    <row r="17" spans="1:8" ht="30" customHeight="1" thickBot="1" x14ac:dyDescent="0.3">
      <c r="A17" s="15" t="s">
        <v>49</v>
      </c>
      <c r="B17" s="30" t="str">
        <f>VLOOKUP(B16,G22:H25,2,FALSE)</f>
        <v>-</v>
      </c>
      <c r="G17" s="7" t="s">
        <v>77</v>
      </c>
      <c r="H17" t="s">
        <v>76</v>
      </c>
    </row>
    <row r="18" spans="1:8" ht="30" customHeight="1" thickBot="1" x14ac:dyDescent="0.3">
      <c r="A18" s="102" t="s">
        <v>64</v>
      </c>
      <c r="B18" s="103"/>
      <c r="G18" s="11" t="s">
        <v>56</v>
      </c>
      <c r="H18">
        <v>1</v>
      </c>
    </row>
    <row r="19" spans="1:8" ht="30" customHeight="1" thickBot="1" x14ac:dyDescent="0.3">
      <c r="A19" s="29" t="s">
        <v>78</v>
      </c>
      <c r="B19" s="64" t="s">
        <v>77</v>
      </c>
      <c r="G19" s="11" t="s">
        <v>57</v>
      </c>
      <c r="H19">
        <v>3</v>
      </c>
    </row>
    <row r="20" spans="1:8" ht="30" customHeight="1" thickBot="1" x14ac:dyDescent="0.3">
      <c r="A20" s="15" t="s">
        <v>49</v>
      </c>
      <c r="B20" s="30" t="str">
        <f>VLOOKUP(B19,G27:H29,2,FALSE)</f>
        <v>-</v>
      </c>
      <c r="G20" s="11" t="s">
        <v>58</v>
      </c>
      <c r="H20">
        <v>5</v>
      </c>
    </row>
    <row r="21" spans="1:8" ht="30" customHeight="1" x14ac:dyDescent="0.25">
      <c r="A21" s="102" t="s">
        <v>67</v>
      </c>
      <c r="B21" s="103"/>
    </row>
    <row r="22" spans="1:8" ht="30" customHeight="1" thickBot="1" x14ac:dyDescent="0.3">
      <c r="A22" s="29" t="s">
        <v>68</v>
      </c>
      <c r="B22" s="64" t="s">
        <v>77</v>
      </c>
      <c r="G22" s="7" t="s">
        <v>77</v>
      </c>
      <c r="H22" t="s">
        <v>76</v>
      </c>
    </row>
    <row r="23" spans="1:8" ht="30" customHeight="1" thickBot="1" x14ac:dyDescent="0.3">
      <c r="A23" s="15" t="s">
        <v>49</v>
      </c>
      <c r="B23" s="30" t="str">
        <f>VLOOKUP(B22,G31:H36,2,FALSE)</f>
        <v>-</v>
      </c>
      <c r="G23" s="11" t="s">
        <v>61</v>
      </c>
      <c r="H23">
        <v>1</v>
      </c>
    </row>
    <row r="24" spans="1:8" ht="30" customHeight="1" thickBot="1" x14ac:dyDescent="0.3">
      <c r="A24" s="19" t="s">
        <v>74</v>
      </c>
      <c r="B24" s="31" t="str">
        <f>IFERROR((B8+B11+B14+B17+B20+B23)/6,"-")</f>
        <v>-</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77</v>
      </c>
      <c r="G29" s="11" t="s">
        <v>66</v>
      </c>
      <c r="H29">
        <v>5</v>
      </c>
    </row>
    <row r="30" spans="1:8" ht="30" customHeight="1" thickBot="1" x14ac:dyDescent="0.3">
      <c r="A30" s="15" t="s">
        <v>49</v>
      </c>
      <c r="B30" s="30" t="str">
        <f>VLOOKUP(B29,G38:H43,2,FALSE)</f>
        <v>-</v>
      </c>
    </row>
    <row r="31" spans="1:8" ht="30" customHeight="1" thickBot="1" x14ac:dyDescent="0.3">
      <c r="A31" s="102" t="s">
        <v>87</v>
      </c>
      <c r="B31" s="103"/>
      <c r="G31" s="7" t="s">
        <v>77</v>
      </c>
      <c r="H31" t="s">
        <v>76</v>
      </c>
    </row>
    <row r="32" spans="1:8" ht="42" customHeight="1" thickBot="1" x14ac:dyDescent="0.3">
      <c r="A32" s="29" t="s">
        <v>88</v>
      </c>
      <c r="B32" s="64" t="s">
        <v>77</v>
      </c>
      <c r="G32" s="11" t="s">
        <v>69</v>
      </c>
      <c r="H32">
        <v>1</v>
      </c>
    </row>
    <row r="33" spans="1:8" ht="43.5" customHeight="1" thickBot="1" x14ac:dyDescent="0.3">
      <c r="A33" s="15" t="s">
        <v>49</v>
      </c>
      <c r="B33" s="30" t="str">
        <f>VLOOKUP(B32,G27:H29,2,FALSE)</f>
        <v>-</v>
      </c>
      <c r="G33" s="11" t="s">
        <v>70</v>
      </c>
      <c r="H33">
        <v>2</v>
      </c>
    </row>
    <row r="34" spans="1:8" ht="30" customHeight="1" thickBot="1" x14ac:dyDescent="0.3">
      <c r="A34" s="102" t="s">
        <v>89</v>
      </c>
      <c r="B34" s="103"/>
      <c r="G34" s="11" t="s">
        <v>71</v>
      </c>
      <c r="H34">
        <v>3</v>
      </c>
    </row>
    <row r="35" spans="1:8" ht="30" customHeight="1" thickBot="1" x14ac:dyDescent="0.3">
      <c r="A35" s="29" t="s">
        <v>90</v>
      </c>
      <c r="B35" s="64" t="s">
        <v>77</v>
      </c>
      <c r="G35" s="11" t="s">
        <v>72</v>
      </c>
      <c r="H35">
        <v>4</v>
      </c>
    </row>
    <row r="36" spans="1:8" ht="30" customHeight="1" thickBot="1" x14ac:dyDescent="0.3">
      <c r="A36" s="15" t="s">
        <v>49</v>
      </c>
      <c r="B36" s="30" t="str">
        <f>VLOOKUP(B35,G48:H54,2,FALSE)</f>
        <v>-</v>
      </c>
      <c r="G36" s="11" t="s">
        <v>73</v>
      </c>
      <c r="H36">
        <v>5</v>
      </c>
    </row>
    <row r="37" spans="1:8" ht="30" customHeight="1" x14ac:dyDescent="0.25">
      <c r="A37" s="102" t="s">
        <v>97</v>
      </c>
      <c r="B37" s="103"/>
    </row>
    <row r="38" spans="1:8" ht="30" customHeight="1" thickBot="1" x14ac:dyDescent="0.3">
      <c r="A38" s="29" t="s">
        <v>98</v>
      </c>
      <c r="B38" s="64" t="s">
        <v>77</v>
      </c>
      <c r="G38" s="7" t="s">
        <v>77</v>
      </c>
      <c r="H38" t="s">
        <v>76</v>
      </c>
    </row>
    <row r="39" spans="1:8" ht="30" customHeight="1" thickBot="1" x14ac:dyDescent="0.3">
      <c r="A39" s="15" t="s">
        <v>49</v>
      </c>
      <c r="B39" s="30" t="str">
        <f>VLOOKUP(B38,G56:H61,2,FALSE)</f>
        <v>-</v>
      </c>
      <c r="G39" s="7" t="s">
        <v>102</v>
      </c>
      <c r="H39">
        <v>1</v>
      </c>
    </row>
    <row r="40" spans="1:8" ht="30" customHeight="1" thickBot="1" x14ac:dyDescent="0.3">
      <c r="A40" s="32" t="s">
        <v>99</v>
      </c>
      <c r="B40" s="31" t="str">
        <f>IFERROR((B30+B33+B36+B39)/4,"-")</f>
        <v>-</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6" t="s">
        <v>119</v>
      </c>
      <c r="B46" s="107"/>
    </row>
    <row r="47" spans="1:8" ht="30" customHeight="1" thickBot="1" x14ac:dyDescent="0.3">
      <c r="A47" s="104"/>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4" zoomScale="130" zoomScaleNormal="130" zoomScaleSheetLayoutView="100" workbookViewId="0">
      <selection activeCell="A53" sqref="A5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Schede'!B14,"non utilizzata")</f>
        <v>3</v>
      </c>
      <c r="D2" s="110" t="s">
        <v>80</v>
      </c>
      <c r="E2" s="111"/>
      <c r="F2" s="66" t="s">
        <v>36</v>
      </c>
      <c r="H2" t="s">
        <v>36</v>
      </c>
    </row>
    <row r="3" spans="1:8" ht="45" customHeight="1" thickBot="1" x14ac:dyDescent="0.3">
      <c r="A3" s="116" t="s">
        <v>3</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66</v>
      </c>
      <c r="G19" s="11" t="s">
        <v>57</v>
      </c>
      <c r="H19">
        <v>3</v>
      </c>
    </row>
    <row r="20" spans="1:8" ht="30" customHeight="1" thickBot="1" x14ac:dyDescent="0.3">
      <c r="A20" s="15" t="s">
        <v>49</v>
      </c>
      <c r="B20" s="30">
        <f>VLOOKUP(B19,G27:H29,2,FALSE)</f>
        <v>5</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5.25</v>
      </c>
    </row>
    <row r="45" spans="1:8" ht="30" customHeight="1" thickBot="1" x14ac:dyDescent="0.3">
      <c r="A45" s="34"/>
      <c r="B45" s="35"/>
    </row>
    <row r="46" spans="1:8" ht="30" customHeight="1" thickBot="1" x14ac:dyDescent="0.3">
      <c r="A46" s="106" t="s">
        <v>119</v>
      </c>
      <c r="B46" s="107"/>
    </row>
    <row r="47" spans="1:8" ht="81.75" customHeight="1" thickBot="1" x14ac:dyDescent="0.3">
      <c r="A47" s="104" t="s">
        <v>224</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2" zoomScale="160" zoomScaleNormal="16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Schede'!B15,"non utilizzata")</f>
        <v>4</v>
      </c>
      <c r="D2" s="110" t="s">
        <v>80</v>
      </c>
      <c r="E2" s="111"/>
      <c r="F2" s="66" t="s">
        <v>36</v>
      </c>
      <c r="H2" t="s">
        <v>36</v>
      </c>
    </row>
    <row r="3" spans="1:8" ht="45" customHeight="1" thickBot="1" x14ac:dyDescent="0.3">
      <c r="A3" s="116" t="s">
        <v>4</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6" t="s">
        <v>119</v>
      </c>
      <c r="B46" s="107"/>
    </row>
    <row r="47" spans="1:8" s="5" customFormat="1" ht="78.75" customHeight="1" thickBot="1" x14ac:dyDescent="0.3">
      <c r="A47" s="104" t="s">
        <v>206</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Schede'!B16,"non utilizzata")</f>
        <v>5</v>
      </c>
      <c r="D2" s="110" t="s">
        <v>80</v>
      </c>
      <c r="E2" s="111"/>
      <c r="F2" s="66" t="s">
        <v>36</v>
      </c>
      <c r="H2" t="s">
        <v>36</v>
      </c>
    </row>
    <row r="3" spans="1:8" ht="45" customHeight="1" thickBot="1" x14ac:dyDescent="0.3">
      <c r="A3" s="116" t="s">
        <v>5</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47</v>
      </c>
      <c r="G7" s="8" t="s">
        <v>45</v>
      </c>
      <c r="H7">
        <v>2</v>
      </c>
    </row>
    <row r="8" spans="1:8" ht="30" customHeight="1" thickBot="1" x14ac:dyDescent="0.3">
      <c r="A8" s="23" t="s">
        <v>49</v>
      </c>
      <c r="B8" s="22">
        <f>VLOOKUP(B7,G5:H10,2,FALSE)</f>
        <v>4</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2.8333333333333335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92</v>
      </c>
      <c r="G35" s="11" t="s">
        <v>72</v>
      </c>
      <c r="H35">
        <v>4</v>
      </c>
    </row>
    <row r="36" spans="1:8" ht="30" customHeight="1" thickBot="1" x14ac:dyDescent="0.3">
      <c r="A36" s="15" t="s">
        <v>49</v>
      </c>
      <c r="B36" s="30">
        <f>VLOOKUP(B35,G48:H54,2,FALSE)</f>
        <v>1</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4.25</v>
      </c>
    </row>
    <row r="45" spans="1:8" ht="30" customHeight="1" thickBot="1" x14ac:dyDescent="0.3">
      <c r="A45" s="34"/>
      <c r="B45" s="35"/>
    </row>
    <row r="46" spans="1:8" ht="30" customHeight="1" thickBot="1" x14ac:dyDescent="0.3">
      <c r="A46" s="106" t="s">
        <v>119</v>
      </c>
      <c r="B46" s="107"/>
    </row>
    <row r="47" spans="1:8" ht="80.25" customHeight="1" thickBot="1" x14ac:dyDescent="0.3">
      <c r="A47" s="104" t="s">
        <v>228</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9" zoomScale="150" zoomScaleNormal="15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79</v>
      </c>
      <c r="B2" s="18">
        <f>IF(F2="SI",'Indice Schede'!B17,"non utilizzata")</f>
        <v>6</v>
      </c>
      <c r="D2" s="110" t="s">
        <v>80</v>
      </c>
      <c r="E2" s="111"/>
      <c r="F2" s="66" t="s">
        <v>36</v>
      </c>
      <c r="H2" t="s">
        <v>36</v>
      </c>
    </row>
    <row r="3" spans="1:8" ht="45" customHeight="1" thickBot="1" x14ac:dyDescent="0.3">
      <c r="A3" s="116" t="s">
        <v>120</v>
      </c>
      <c r="B3" s="117"/>
      <c r="H3" t="s">
        <v>37</v>
      </c>
    </row>
    <row r="4" spans="1:8" ht="31.5" customHeight="1" thickBot="1" x14ac:dyDescent="0.3">
      <c r="A4" s="106" t="s">
        <v>39</v>
      </c>
      <c r="B4" s="115"/>
      <c r="D4" s="112" t="s">
        <v>81</v>
      </c>
      <c r="E4" s="113"/>
      <c r="F4" s="114"/>
    </row>
    <row r="5" spans="1:8" ht="15.75" thickBot="1" x14ac:dyDescent="0.3">
      <c r="A5" s="16" t="s">
        <v>40</v>
      </c>
      <c r="B5" s="17" t="s">
        <v>41</v>
      </c>
      <c r="G5" s="9" t="s">
        <v>77</v>
      </c>
      <c r="H5" t="s">
        <v>76</v>
      </c>
    </row>
    <row r="6" spans="1:8" ht="30" customHeight="1" thickBot="1" x14ac:dyDescent="0.3">
      <c r="A6" s="102" t="s">
        <v>42</v>
      </c>
      <c r="B6" s="103"/>
      <c r="G6" s="10" t="s">
        <v>44</v>
      </c>
      <c r="H6">
        <v>1</v>
      </c>
    </row>
    <row r="7" spans="1:8" ht="30" customHeight="1" thickBot="1" x14ac:dyDescent="0.3">
      <c r="A7" s="24" t="s">
        <v>43</v>
      </c>
      <c r="B7" s="64" t="s">
        <v>44</v>
      </c>
      <c r="G7" s="8" t="s">
        <v>45</v>
      </c>
      <c r="H7">
        <v>2</v>
      </c>
    </row>
    <row r="8" spans="1:8" ht="30" customHeight="1" thickBot="1" x14ac:dyDescent="0.3">
      <c r="A8" s="23" t="s">
        <v>49</v>
      </c>
      <c r="B8" s="22">
        <f>VLOOKUP(B7,G5:H10,2,FALSE)</f>
        <v>1</v>
      </c>
      <c r="G8" s="7" t="s">
        <v>46</v>
      </c>
      <c r="H8">
        <v>3</v>
      </c>
    </row>
    <row r="9" spans="1:8" ht="30" customHeight="1" thickBot="1" x14ac:dyDescent="0.3">
      <c r="A9" s="102" t="s">
        <v>50</v>
      </c>
      <c r="B9" s="103"/>
      <c r="G9" s="7" t="s">
        <v>47</v>
      </c>
      <c r="H9">
        <v>4</v>
      </c>
    </row>
    <row r="10" spans="1:8" ht="30" customHeight="1" thickBot="1" x14ac:dyDescent="0.3">
      <c r="A10" s="25" t="s">
        <v>51</v>
      </c>
      <c r="B10" s="65" t="s">
        <v>53</v>
      </c>
      <c r="G10" s="7" t="s">
        <v>48</v>
      </c>
      <c r="H10">
        <v>5</v>
      </c>
    </row>
    <row r="11" spans="1:8" ht="30" customHeight="1" thickBot="1" x14ac:dyDescent="0.3">
      <c r="A11" s="26" t="s">
        <v>49</v>
      </c>
      <c r="B11" s="22">
        <f>VLOOKUP(B10,G13:H15,2,FALSE)</f>
        <v>5</v>
      </c>
    </row>
    <row r="12" spans="1:8" ht="30" customHeight="1" x14ac:dyDescent="0.25">
      <c r="A12" s="102" t="s">
        <v>54</v>
      </c>
      <c r="B12" s="103"/>
      <c r="G12" s="12"/>
    </row>
    <row r="13" spans="1:8" ht="30" customHeight="1" thickBot="1" x14ac:dyDescent="0.3">
      <c r="A13" s="27" t="s">
        <v>55</v>
      </c>
      <c r="B13" s="65" t="s">
        <v>56</v>
      </c>
      <c r="G13" s="7" t="s">
        <v>77</v>
      </c>
      <c r="H13" t="s">
        <v>76</v>
      </c>
    </row>
    <row r="14" spans="1:8" ht="30" customHeight="1" thickBot="1" x14ac:dyDescent="0.3">
      <c r="A14" s="26" t="s">
        <v>49</v>
      </c>
      <c r="B14" s="22">
        <f>VLOOKUP(B13,G17:H20,2,FALSE)</f>
        <v>1</v>
      </c>
      <c r="G14" s="7" t="s">
        <v>52</v>
      </c>
      <c r="H14">
        <v>2</v>
      </c>
    </row>
    <row r="15" spans="1:8" ht="30" customHeight="1" thickBot="1" x14ac:dyDescent="0.3">
      <c r="A15" s="102" t="s">
        <v>59</v>
      </c>
      <c r="B15" s="103"/>
      <c r="G15" s="7" t="s">
        <v>53</v>
      </c>
      <c r="H15">
        <v>5</v>
      </c>
    </row>
    <row r="16" spans="1:8" ht="39" customHeight="1" x14ac:dyDescent="0.25">
      <c r="A16" s="28" t="s">
        <v>60</v>
      </c>
      <c r="B16" s="64" t="s">
        <v>63</v>
      </c>
    </row>
    <row r="17" spans="1:8" ht="30" customHeight="1" thickBot="1" x14ac:dyDescent="0.3">
      <c r="A17" s="15" t="s">
        <v>49</v>
      </c>
      <c r="B17" s="30">
        <f>VLOOKUP(B16,G22:H25,2,FALSE)</f>
        <v>5</v>
      </c>
      <c r="G17" s="7" t="s">
        <v>77</v>
      </c>
      <c r="H17" t="s">
        <v>76</v>
      </c>
    </row>
    <row r="18" spans="1:8" ht="30" customHeight="1" thickBot="1" x14ac:dyDescent="0.3">
      <c r="A18" s="102" t="s">
        <v>64</v>
      </c>
      <c r="B18" s="103"/>
      <c r="G18" s="11" t="s">
        <v>56</v>
      </c>
      <c r="H18">
        <v>1</v>
      </c>
    </row>
    <row r="19" spans="1:8" ht="30" customHeight="1" thickBot="1" x14ac:dyDescent="0.3">
      <c r="A19" s="29" t="s">
        <v>78</v>
      </c>
      <c r="B19" s="64" t="s">
        <v>65</v>
      </c>
      <c r="G19" s="11" t="s">
        <v>57</v>
      </c>
      <c r="H19">
        <v>3</v>
      </c>
    </row>
    <row r="20" spans="1:8" ht="30" customHeight="1" thickBot="1" x14ac:dyDescent="0.3">
      <c r="A20" s="15" t="s">
        <v>49</v>
      </c>
      <c r="B20" s="30">
        <f>VLOOKUP(B19,G27:H29,2,FALSE)</f>
        <v>1</v>
      </c>
      <c r="G20" s="11" t="s">
        <v>58</v>
      </c>
      <c r="H20">
        <v>5</v>
      </c>
    </row>
    <row r="21" spans="1:8" ht="30" customHeight="1" x14ac:dyDescent="0.25">
      <c r="A21" s="102" t="s">
        <v>67</v>
      </c>
      <c r="B21" s="103"/>
    </row>
    <row r="22" spans="1:8" ht="30" customHeight="1" thickBot="1" x14ac:dyDescent="0.3">
      <c r="A22" s="29" t="s">
        <v>68</v>
      </c>
      <c r="B22" s="64" t="s">
        <v>69</v>
      </c>
      <c r="G22" s="7" t="s">
        <v>77</v>
      </c>
      <c r="H22" t="s">
        <v>76</v>
      </c>
    </row>
    <row r="23" spans="1:8" ht="30" customHeight="1" thickBot="1" x14ac:dyDescent="0.3">
      <c r="A23" s="15" t="s">
        <v>49</v>
      </c>
      <c r="B23" s="30">
        <f>VLOOKUP(B22,G31:H36,2,FALSE)</f>
        <v>1</v>
      </c>
      <c r="G23" s="11" t="s">
        <v>61</v>
      </c>
      <c r="H23">
        <v>1</v>
      </c>
    </row>
    <row r="24" spans="1:8" ht="30" customHeight="1" thickBot="1" x14ac:dyDescent="0.3">
      <c r="A24" s="19" t="s">
        <v>74</v>
      </c>
      <c r="B24" s="31">
        <f>IFERROR((B8+B11+B14+B17+B20+B23)/6,"-")</f>
        <v>2.3333333333333335</v>
      </c>
      <c r="G24" s="13" t="s">
        <v>62</v>
      </c>
      <c r="H24">
        <v>3</v>
      </c>
    </row>
    <row r="25" spans="1:8" ht="30" customHeight="1" thickBot="1" x14ac:dyDescent="0.3">
      <c r="A25" s="108" t="s">
        <v>75</v>
      </c>
      <c r="B25" s="109"/>
      <c r="G25" s="11" t="s">
        <v>63</v>
      </c>
      <c r="H25">
        <v>5</v>
      </c>
    </row>
    <row r="26" spans="1:8" ht="9.75" customHeight="1" thickBot="1" x14ac:dyDescent="0.3"/>
    <row r="27" spans="1:8" ht="30" customHeight="1" thickBot="1" x14ac:dyDescent="0.3">
      <c r="A27" s="106" t="s">
        <v>84</v>
      </c>
      <c r="B27" s="115"/>
      <c r="G27" s="7" t="s">
        <v>77</v>
      </c>
      <c r="H27" t="s">
        <v>76</v>
      </c>
    </row>
    <row r="28" spans="1:8" ht="30" customHeight="1" thickBot="1" x14ac:dyDescent="0.3">
      <c r="A28" s="102" t="s">
        <v>85</v>
      </c>
      <c r="B28" s="103"/>
      <c r="G28" s="11" t="s">
        <v>65</v>
      </c>
      <c r="H28">
        <v>1</v>
      </c>
    </row>
    <row r="29" spans="1:8" ht="66.75" customHeight="1" thickBot="1" x14ac:dyDescent="0.3">
      <c r="A29" s="29" t="s">
        <v>86</v>
      </c>
      <c r="B29" s="64" t="s">
        <v>102</v>
      </c>
      <c r="G29" s="11" t="s">
        <v>66</v>
      </c>
      <c r="H29">
        <v>5</v>
      </c>
    </row>
    <row r="30" spans="1:8" ht="30" customHeight="1" thickBot="1" x14ac:dyDescent="0.3">
      <c r="A30" s="15" t="s">
        <v>49</v>
      </c>
      <c r="B30" s="30">
        <f>VLOOKUP(B29,G38:H43,2,FALSE)</f>
        <v>1</v>
      </c>
    </row>
    <row r="31" spans="1:8" ht="30" customHeight="1" thickBot="1" x14ac:dyDescent="0.3">
      <c r="A31" s="102" t="s">
        <v>87</v>
      </c>
      <c r="B31" s="103"/>
      <c r="G31" s="7" t="s">
        <v>77</v>
      </c>
      <c r="H31" t="s">
        <v>76</v>
      </c>
    </row>
    <row r="32" spans="1:8" ht="42" customHeight="1" thickBot="1" x14ac:dyDescent="0.3">
      <c r="A32" s="29" t="s">
        <v>88</v>
      </c>
      <c r="B32" s="64" t="s">
        <v>65</v>
      </c>
      <c r="G32" s="11" t="s">
        <v>69</v>
      </c>
      <c r="H32">
        <v>1</v>
      </c>
    </row>
    <row r="33" spans="1:8" ht="43.5" customHeight="1" thickBot="1" x14ac:dyDescent="0.3">
      <c r="A33" s="15" t="s">
        <v>49</v>
      </c>
      <c r="B33" s="30">
        <f>VLOOKUP(B32,G27:H29,2,FALSE)</f>
        <v>1</v>
      </c>
      <c r="G33" s="11" t="s">
        <v>70</v>
      </c>
      <c r="H33">
        <v>2</v>
      </c>
    </row>
    <row r="34" spans="1:8" ht="30" customHeight="1" thickBot="1" x14ac:dyDescent="0.3">
      <c r="A34" s="102" t="s">
        <v>89</v>
      </c>
      <c r="B34" s="103"/>
      <c r="G34" s="11" t="s">
        <v>71</v>
      </c>
      <c r="H34">
        <v>3</v>
      </c>
    </row>
    <row r="35" spans="1:8" ht="30" customHeight="1" thickBot="1" x14ac:dyDescent="0.3">
      <c r="A35" s="29" t="s">
        <v>90</v>
      </c>
      <c r="B35" s="64" t="s">
        <v>91</v>
      </c>
      <c r="G35" s="11" t="s">
        <v>72</v>
      </c>
      <c r="H35">
        <v>4</v>
      </c>
    </row>
    <row r="36" spans="1:8" ht="30" customHeight="1" thickBot="1" x14ac:dyDescent="0.3">
      <c r="A36" s="15" t="s">
        <v>49</v>
      </c>
      <c r="B36" s="30">
        <f>VLOOKUP(B35,G48:H54,2,FALSE)</f>
        <v>0</v>
      </c>
      <c r="G36" s="11" t="s">
        <v>73</v>
      </c>
      <c r="H36">
        <v>5</v>
      </c>
    </row>
    <row r="37" spans="1:8" ht="30" customHeight="1" x14ac:dyDescent="0.25">
      <c r="A37" s="102" t="s">
        <v>97</v>
      </c>
      <c r="B37" s="103"/>
    </row>
    <row r="38" spans="1:8" ht="30" customHeight="1" thickBot="1" x14ac:dyDescent="0.3">
      <c r="A38" s="29" t="s">
        <v>98</v>
      </c>
      <c r="B38" s="64" t="s">
        <v>109</v>
      </c>
      <c r="G38" s="7" t="s">
        <v>77</v>
      </c>
      <c r="H38" t="s">
        <v>76</v>
      </c>
    </row>
    <row r="39" spans="1:8" ht="30" customHeight="1" thickBot="1" x14ac:dyDescent="0.3">
      <c r="A39" s="15" t="s">
        <v>49</v>
      </c>
      <c r="B39" s="30">
        <f>VLOOKUP(B38,G56:H61,2,FALSE)</f>
        <v>3</v>
      </c>
      <c r="G39" s="7" t="s">
        <v>102</v>
      </c>
      <c r="H39">
        <v>1</v>
      </c>
    </row>
    <row r="40" spans="1:8" ht="30" customHeight="1" thickBot="1" x14ac:dyDescent="0.3">
      <c r="A40" s="32" t="s">
        <v>99</v>
      </c>
      <c r="B40" s="31">
        <f>IFERROR((B30+B33+B36+B39)/4,"-")</f>
        <v>1.25</v>
      </c>
      <c r="G40" s="7" t="s">
        <v>103</v>
      </c>
      <c r="H40">
        <v>2</v>
      </c>
    </row>
    <row r="41" spans="1:8" ht="30" customHeight="1" thickBot="1" x14ac:dyDescent="0.3">
      <c r="A41" s="108" t="s">
        <v>100</v>
      </c>
      <c r="B41" s="109"/>
      <c r="G41" s="7" t="s">
        <v>104</v>
      </c>
      <c r="H41">
        <v>3</v>
      </c>
    </row>
    <row r="42" spans="1:8" ht="30" customHeight="1" thickBot="1" x14ac:dyDescent="0.3">
      <c r="A42" s="20"/>
      <c r="B42" s="20"/>
      <c r="G42" s="7" t="s">
        <v>105</v>
      </c>
      <c r="H42">
        <v>4</v>
      </c>
    </row>
    <row r="43" spans="1:8" ht="30" customHeight="1" thickBot="1" x14ac:dyDescent="0.3">
      <c r="A43" s="106" t="s">
        <v>101</v>
      </c>
      <c r="B43" s="107"/>
      <c r="G43" s="7" t="s">
        <v>106</v>
      </c>
      <c r="H43">
        <v>5</v>
      </c>
    </row>
    <row r="44" spans="1:8" ht="30" customHeight="1" thickBot="1" x14ac:dyDescent="0.3">
      <c r="A44" s="33" t="s">
        <v>114</v>
      </c>
      <c r="B44" s="31">
        <f>IF(OR(B8="-",B11="-",B14="-",B17="-",B20="-",B23="-",B30="-",B33="-",B36="-",B39="-"),"Presenti campi non compilati",IFERROR(B24*B40,"-"))</f>
        <v>2.916666666666667</v>
      </c>
    </row>
    <row r="45" spans="1:8" ht="30" customHeight="1" thickBot="1" x14ac:dyDescent="0.3">
      <c r="A45" s="34"/>
      <c r="B45" s="35"/>
    </row>
    <row r="46" spans="1:8" ht="30" customHeight="1" thickBot="1" x14ac:dyDescent="0.3">
      <c r="A46" s="106" t="s">
        <v>119</v>
      </c>
      <c r="B46" s="107"/>
    </row>
    <row r="47" spans="1:8" ht="55.5" customHeight="1" thickBot="1" x14ac:dyDescent="0.3">
      <c r="A47" s="104" t="s">
        <v>234</v>
      </c>
      <c r="B47" s="105"/>
    </row>
    <row r="48" spans="1:8" ht="12.75" customHeight="1" thickBot="1" x14ac:dyDescent="0.3">
      <c r="G48" s="7" t="s">
        <v>77</v>
      </c>
      <c r="H48" t="s">
        <v>76</v>
      </c>
    </row>
    <row r="49" spans="7:8" ht="7.5" customHeight="1" thickBot="1" x14ac:dyDescent="0.3">
      <c r="G49" s="7" t="s">
        <v>91</v>
      </c>
      <c r="H49">
        <v>0</v>
      </c>
    </row>
    <row r="50" spans="7:8" ht="30" customHeight="1" thickBot="1" x14ac:dyDescent="0.3">
      <c r="G50" s="7" t="s">
        <v>92</v>
      </c>
      <c r="H50">
        <v>1</v>
      </c>
    </row>
    <row r="51" spans="7:8" ht="30" customHeight="1" thickBot="1" x14ac:dyDescent="0.3">
      <c r="G51" s="7" t="s">
        <v>93</v>
      </c>
      <c r="H51">
        <v>2</v>
      </c>
    </row>
    <row r="52" spans="7:8" ht="30" customHeight="1" thickBot="1" x14ac:dyDescent="0.3">
      <c r="G52" s="7" t="s">
        <v>94</v>
      </c>
      <c r="H52">
        <v>3</v>
      </c>
    </row>
    <row r="53" spans="7:8" ht="30" customHeight="1" thickBot="1" x14ac:dyDescent="0.3">
      <c r="G53" s="7" t="s">
        <v>95</v>
      </c>
      <c r="H53">
        <v>4</v>
      </c>
    </row>
    <row r="54" spans="7:8" ht="30" customHeight="1" thickBot="1" x14ac:dyDescent="0.3">
      <c r="G54" s="7" t="s">
        <v>96</v>
      </c>
      <c r="H54">
        <v>5</v>
      </c>
    </row>
    <row r="55" spans="7:8" ht="30" customHeight="1" x14ac:dyDescent="0.25"/>
    <row r="56" spans="7:8" ht="30" customHeight="1" thickBot="1" x14ac:dyDescent="0.3">
      <c r="G56" s="7" t="s">
        <v>77</v>
      </c>
      <c r="H56" t="s">
        <v>76</v>
      </c>
    </row>
    <row r="57" spans="7:8" ht="30" customHeight="1" thickBot="1" x14ac:dyDescent="0.3">
      <c r="G57" s="7" t="s">
        <v>110</v>
      </c>
      <c r="H57">
        <v>1</v>
      </c>
    </row>
    <row r="58" spans="7:8" ht="30" customHeight="1" thickBot="1" x14ac:dyDescent="0.3">
      <c r="G58" s="7" t="s">
        <v>111</v>
      </c>
      <c r="H58">
        <v>2</v>
      </c>
    </row>
    <row r="59" spans="7:8" ht="30" customHeight="1" thickBot="1" x14ac:dyDescent="0.3">
      <c r="G59" s="7" t="s">
        <v>109</v>
      </c>
      <c r="H59">
        <v>3</v>
      </c>
    </row>
    <row r="60" spans="7:8" ht="30" customHeight="1" thickBot="1" x14ac:dyDescent="0.3">
      <c r="G60" s="7" t="s">
        <v>112</v>
      </c>
      <c r="H60">
        <v>4</v>
      </c>
    </row>
    <row r="61" spans="7:8" ht="30" customHeight="1" thickBot="1" x14ac:dyDescent="0.3">
      <c r="G61" s="7" t="s">
        <v>113</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Nives Bonandrini</cp:lastModifiedBy>
  <cp:lastPrinted>2018-01-24T09:19:43Z</cp:lastPrinted>
  <dcterms:created xsi:type="dcterms:W3CDTF">2017-10-19T12:38:16Z</dcterms:created>
  <dcterms:modified xsi:type="dcterms:W3CDTF">2018-02-20T16:10:52Z</dcterms:modified>
</cp:coreProperties>
</file>